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ЮДЖЕТЫ\БЮДЖЕТ 2024-2026годы\ПРОЕКТ Бюджета на 2024-2026гг\Проект РСД на 2024-2026\Решение СД в 2024г\Решение СД № 246 от 09.09.2024г\"/>
    </mc:Choice>
  </mc:AlternateContent>
  <bookViews>
    <workbookView xWindow="0" yWindow="60" windowWidth="15090" windowHeight="11700"/>
  </bookViews>
  <sheets>
    <sheet name="2024-2026" sheetId="1" r:id="rId1"/>
  </sheets>
  <definedNames>
    <definedName name="_xlnm.Print_Titles" localSheetId="0">'2024-2026'!$7:$7</definedName>
    <definedName name="_xlnm.Print_Area" localSheetId="0">'2024-2026'!$A$1:$H$34</definedName>
  </definedNames>
  <calcPr calcId="152511"/>
</workbook>
</file>

<file path=xl/calcChain.xml><?xml version="1.0" encoding="utf-8"?>
<calcChain xmlns="http://schemas.openxmlformats.org/spreadsheetml/2006/main">
  <c r="H13" i="1" l="1"/>
  <c r="H12" i="1"/>
  <c r="G13" i="1"/>
  <c r="G12" i="1"/>
  <c r="G11" i="1" s="1"/>
  <c r="G10" i="1" s="1"/>
  <c r="F13" i="1"/>
  <c r="F12" i="1"/>
  <c r="F11" i="1" s="1"/>
  <c r="F10" i="1" s="1"/>
  <c r="F21" i="1" l="1"/>
  <c r="G21" i="1"/>
  <c r="H21" i="1"/>
  <c r="F14" i="1"/>
  <c r="F27" i="1"/>
  <c r="G27" i="1"/>
  <c r="H27" i="1"/>
  <c r="H24" i="1" l="1"/>
  <c r="G24" i="1"/>
  <c r="F24" i="1"/>
  <c r="H14" i="1"/>
  <c r="H11" i="1"/>
  <c r="H10" i="1" s="1"/>
  <c r="F9" i="1"/>
  <c r="F8" i="1" s="1"/>
  <c r="H9" i="1" l="1"/>
  <c r="H8" i="1" s="1"/>
  <c r="G14" i="1"/>
  <c r="G9" i="1" l="1"/>
  <c r="G8" i="1" s="1"/>
</calcChain>
</file>

<file path=xl/sharedStrings.xml><?xml version="1.0" encoding="utf-8"?>
<sst xmlns="http://schemas.openxmlformats.org/spreadsheetml/2006/main" count="100" uniqueCount="64">
  <si>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</si>
  <si>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</si>
  <si>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</si>
  <si>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</si>
  <si>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</si>
  <si>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</si>
  <si>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</si>
  <si>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</si>
  <si>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</si>
  <si>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</si>
  <si>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</si>
  <si>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</si>
  <si>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</si>
  <si>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</si>
  <si>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</si>
  <si>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</si>
  <si>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</si>
  <si>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</si>
  <si>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</si>
  <si>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</si>
  <si>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</si>
  <si>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</si>
  <si>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</si>
  <si>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</si>
  <si>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</si>
  <si>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</si>
  <si>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</si>
  <si>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</si>
  <si>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</si>
  <si>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</si>
  <si>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</si>
  <si>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</si>
  <si>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</si>
  <si>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</si>
  <si>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</si>
  <si>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</si>
  <si>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</si>
  <si>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</si>
  <si>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</si>
  <si>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</si>
  <si>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Субсидии на мероприятия по созданию мест( площадок) накопления твердых коммунальных отходов</t>
  </si>
  <si>
    <t>Межбюджетные трансферты, получаемые в 2024 -2026 годы в Серебрянском сельском поселении Лужского муниципального района Ленинградской области</t>
  </si>
  <si>
    <t>Сумма 2025г.</t>
  </si>
  <si>
    <t>Сумма 2026г.</t>
  </si>
  <si>
    <t>Сумма 2024г.</t>
  </si>
  <si>
    <t>Субсидии на мероприятия по ликвидации несанкционированных свалок</t>
  </si>
  <si>
    <t>Субсидии на развитие транспортной инфраструктуры на сельских территориях</t>
  </si>
  <si>
    <t>010 2 02 25 37 2 10 0 000 150</t>
  </si>
  <si>
    <t>010 2 02 40 00 0  00 0 000 150</t>
  </si>
  <si>
    <t>Иные межбюджетные трансферты</t>
  </si>
  <si>
    <t>010 2 02 49 99 9 10 0 000 150</t>
  </si>
  <si>
    <t>Прочие межбюджетные трансферты, передаваемые бюджетам сельских поселений ( комфортная среда)</t>
  </si>
  <si>
    <t>Прочие межбюджетные трансферты, на цели поощрения муниципальных управленческих коменд за достижение показателей деятельности органов исполнительной власти</t>
  </si>
  <si>
    <t>Прочие межбюджетные трансферты, передаваемые бюджетам сельских поселений ( на обработку борщевика)</t>
  </si>
  <si>
    <t>Прочие межбюджетные трансферты, передаваемые бюджетам сельских поселений ( на ТКО)</t>
  </si>
  <si>
    <t>Прочие межбюджетные трансферты, передаваемые бюджетам сельских поселений ( на дизайн-проект)</t>
  </si>
  <si>
    <t>Прочие межбюджетные трансферты, передаваемые бюджетам сельских поселений ( на разработку сметной докум.)</t>
  </si>
  <si>
    <t>Прочие межбюджетные трансферты, передаваемые бюджетам сельских поселений ( на софинансир.доп.расходов культуры)</t>
  </si>
  <si>
    <t>Дотации бюджетам сельских поселений на выравнивание бюджетной обеспеченности из бюджетов муниципальных районов( область)</t>
  </si>
  <si>
    <t>Дотации бюджетам сельских поселений на выравнивание бюджетной обеспеченности из бюджетов муниципальных районов ( район)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</si>
  <si>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</si>
  <si>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</si>
  <si>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Субсидии бюджетам сельских поселений на реализацию программ формирования современной городской среды</t>
  </si>
  <si>
    <r>
      <rPr>
        <b/>
        <sz val="10"/>
        <color indexed="8"/>
        <rFont val="Times New Roman"/>
        <family val="1"/>
        <charset val="204"/>
      </rPr>
      <t xml:space="preserve">  Приложение № 3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 xml:space="preserve"> к </t>
    </r>
    <r>
      <rPr>
        <sz val="10"/>
        <color indexed="8"/>
        <rFont val="Times New Roman"/>
        <family val="1"/>
        <charset val="204"/>
      </rPr>
      <t xml:space="preserve">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22 </t>
    </r>
    <r>
      <rPr>
        <sz val="10"/>
        <color indexed="8"/>
        <rFont val="Times New Roman"/>
        <family val="1"/>
        <charset val="204"/>
      </rPr>
      <t xml:space="preserve"> </t>
    </r>
    <r>
      <rPr>
        <u/>
        <sz val="10"/>
        <color indexed="8"/>
        <rFont val="Times New Roman"/>
        <family val="1"/>
        <charset val="204"/>
      </rPr>
      <t xml:space="preserve">декабря 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 xml:space="preserve"> 23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220 ( в редакции решения № 246 от  09.09.2024 г.)    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</si>
</sst>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0\ _₽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164" fontId="12" fillId="2" borderId="2" xfId="0" applyNumberFormat="1" applyFont="1" applyFill="1" applyBorder="1" applyAlignment="1">
      <alignment horizontal="justify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 wrapText="1"/>
    </xf>
    <xf numFmtId="4" fontId="11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/>
    </xf>
    <xf numFmtId="0" fontId="0" fillId="0" borderId="2" xfId="0" applyBorder="1"/>
    <xf numFmtId="165" fontId="13" fillId="0" borderId="2" xfId="0" applyNumberFormat="1" applyFont="1" applyBorder="1" applyAlignment="1">
      <alignment horizontal="right" wrapText="1"/>
    </xf>
    <xf numFmtId="0" fontId="14" fillId="0" borderId="2" xfId="0" applyFont="1" applyBorder="1" applyAlignment="1">
      <alignment wrapText="1"/>
    </xf>
    <xf numFmtId="165" fontId="15" fillId="0" borderId="2" xfId="0" applyNumberFormat="1" applyFont="1" applyBorder="1" applyAlignment="1">
      <alignment horizontal="right" wrapText="1"/>
    </xf>
    <xf numFmtId="2" fontId="0" fillId="0" borderId="2" xfId="0" applyNumberFormat="1" applyBorder="1"/>
    <xf numFmtId="0" fontId="1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B3" sqref="B3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20.28515625" customWidth="1"/>
    <col min="7" max="8" width="18.85546875" customWidth="1"/>
  </cols>
  <sheetData>
    <row r="1" spans="1:8" ht="90.75" customHeight="1" x14ac:dyDescent="0.25">
      <c r="E1" s="33"/>
      <c r="F1" s="33"/>
      <c r="G1" s="33" t="s">
        <v>63</v>
      </c>
      <c r="H1" s="33"/>
    </row>
    <row r="2" spans="1:8" ht="57" customHeight="1" x14ac:dyDescent="0.25">
      <c r="A2" s="36" t="s">
        <v>41</v>
      </c>
      <c r="B2" s="36"/>
      <c r="C2" s="36"/>
      <c r="D2" s="36"/>
      <c r="E2" s="36"/>
      <c r="F2" s="36"/>
      <c r="G2" s="37"/>
      <c r="H2" s="37"/>
    </row>
    <row r="3" spans="1:8" ht="44.25" customHeight="1" x14ac:dyDescent="0.25">
      <c r="D3" s="1"/>
      <c r="E3" s="1"/>
      <c r="F3" s="18"/>
      <c r="G3" s="18"/>
      <c r="H3" s="18" t="s">
        <v>39</v>
      </c>
    </row>
    <row r="4" spans="1:8" ht="15" customHeight="1" x14ac:dyDescent="0.25">
      <c r="A4" s="34" t="s">
        <v>1</v>
      </c>
      <c r="B4" s="34" t="s">
        <v>23</v>
      </c>
      <c r="C4" s="34" t="s">
        <v>8</v>
      </c>
      <c r="D4" s="34" t="s">
        <v>0</v>
      </c>
      <c r="E4" s="34" t="s">
        <v>7</v>
      </c>
      <c r="F4" s="34" t="s">
        <v>44</v>
      </c>
      <c r="G4" s="34" t="s">
        <v>42</v>
      </c>
      <c r="H4" s="34" t="s">
        <v>43</v>
      </c>
    </row>
    <row r="5" spans="1:8" ht="15" customHeight="1" x14ac:dyDescent="0.25">
      <c r="A5" s="34"/>
      <c r="B5" s="34"/>
      <c r="C5" s="34"/>
      <c r="D5" s="34"/>
      <c r="E5" s="34"/>
      <c r="F5" s="35"/>
      <c r="G5" s="35"/>
      <c r="H5" s="35"/>
    </row>
    <row r="6" spans="1:8" ht="37.5" customHeight="1" x14ac:dyDescent="0.25">
      <c r="A6" s="34"/>
      <c r="B6" s="34"/>
      <c r="C6" s="34"/>
      <c r="D6" s="34"/>
      <c r="E6" s="34"/>
      <c r="F6" s="35"/>
      <c r="G6" s="35"/>
      <c r="H6" s="35"/>
    </row>
    <row r="7" spans="1:8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6</v>
      </c>
      <c r="H7" s="2" t="s">
        <v>6</v>
      </c>
    </row>
    <row r="8" spans="1:8" ht="30" customHeight="1" x14ac:dyDescent="0.3">
      <c r="A8" s="7" t="s">
        <v>13</v>
      </c>
      <c r="B8" s="25" t="s">
        <v>14</v>
      </c>
      <c r="C8" s="7" t="s">
        <v>9</v>
      </c>
      <c r="D8" s="7" t="s">
        <v>10</v>
      </c>
      <c r="E8" s="6" t="s">
        <v>14</v>
      </c>
      <c r="F8" s="19">
        <f>F9</f>
        <v>28084092.960000001</v>
      </c>
      <c r="G8" s="19">
        <f>G9</f>
        <v>14065580.310000001</v>
      </c>
      <c r="H8" s="19">
        <f>H9</f>
        <v>15841808.91</v>
      </c>
    </row>
    <row r="9" spans="1:8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0">
        <f>F10+F14+F24+F27</f>
        <v>28084092.960000001</v>
      </c>
      <c r="G9" s="20">
        <f>G10+G14+G24+G27</f>
        <v>14065580.310000001</v>
      </c>
      <c r="H9" s="20">
        <f>H10+H14+H24+H27</f>
        <v>15841808.91</v>
      </c>
    </row>
    <row r="10" spans="1:8" ht="69" customHeight="1" x14ac:dyDescent="0.25">
      <c r="A10" s="9" t="s">
        <v>24</v>
      </c>
      <c r="B10" s="10" t="s">
        <v>17</v>
      </c>
      <c r="C10" s="9" t="s">
        <v>11</v>
      </c>
      <c r="D10" s="9" t="s">
        <v>12</v>
      </c>
      <c r="E10" s="10" t="s">
        <v>17</v>
      </c>
      <c r="F10" s="21">
        <f>F11</f>
        <v>10931900</v>
      </c>
      <c r="G10" s="21">
        <f>G11</f>
        <v>10943200</v>
      </c>
      <c r="H10" s="21">
        <f>H11</f>
        <v>9525700</v>
      </c>
    </row>
    <row r="11" spans="1:8" ht="48" customHeight="1" x14ac:dyDescent="0.25">
      <c r="A11" s="5" t="s">
        <v>28</v>
      </c>
      <c r="B11" s="32" t="s">
        <v>60</v>
      </c>
      <c r="C11" s="5" t="s">
        <v>11</v>
      </c>
      <c r="D11" s="5" t="s">
        <v>12</v>
      </c>
      <c r="E11" s="4" t="s">
        <v>18</v>
      </c>
      <c r="F11" s="22">
        <f>F12+F13</f>
        <v>10931900</v>
      </c>
      <c r="G11" s="22">
        <f>G12+G13</f>
        <v>10943200</v>
      </c>
      <c r="H11" s="22">
        <f>H12+H13</f>
        <v>9525700</v>
      </c>
    </row>
    <row r="12" spans="1:8" ht="54" customHeight="1" x14ac:dyDescent="0.25">
      <c r="A12" s="5" t="s">
        <v>29</v>
      </c>
      <c r="B12" s="4" t="s">
        <v>58</v>
      </c>
      <c r="C12" s="5" t="s">
        <v>11</v>
      </c>
      <c r="D12" s="5" t="s">
        <v>12</v>
      </c>
      <c r="E12" s="4" t="s">
        <v>19</v>
      </c>
      <c r="F12" s="22">
        <f>9784700+2500</f>
        <v>9787200</v>
      </c>
      <c r="G12" s="22">
        <f>9790600+2600</f>
        <v>9793200</v>
      </c>
      <c r="H12" s="22">
        <f>8592400+2400</f>
        <v>8594800</v>
      </c>
    </row>
    <row r="13" spans="1:8" ht="52.5" customHeight="1" x14ac:dyDescent="0.25">
      <c r="A13" s="5" t="s">
        <v>29</v>
      </c>
      <c r="B13" s="4" t="s">
        <v>59</v>
      </c>
      <c r="C13" s="5" t="s">
        <v>11</v>
      </c>
      <c r="D13" s="5" t="s">
        <v>12</v>
      </c>
      <c r="E13" s="4" t="s">
        <v>19</v>
      </c>
      <c r="F13" s="22">
        <f>1147200-2500</f>
        <v>1144700</v>
      </c>
      <c r="G13" s="22">
        <f>1152600-2600</f>
        <v>1150000</v>
      </c>
      <c r="H13" s="22">
        <f>933300-2400</f>
        <v>930900</v>
      </c>
    </row>
    <row r="14" spans="1:8" ht="39" customHeight="1" x14ac:dyDescent="0.25">
      <c r="A14" s="9" t="s">
        <v>30</v>
      </c>
      <c r="B14" s="12" t="s">
        <v>31</v>
      </c>
      <c r="C14" s="9"/>
      <c r="D14" s="9"/>
      <c r="E14" s="10"/>
      <c r="F14" s="21">
        <f>F16+F17+F18+F21+F22+F23+F15+F19+F20</f>
        <v>14198100.23</v>
      </c>
      <c r="G14" s="21">
        <f t="shared" ref="G14" si="0">G16+G17+G18+G21+G22+G23+G15+G19+G20</f>
        <v>2918960.31</v>
      </c>
      <c r="H14" s="21">
        <f>H16+H17+H18+H21+H22+H23+H15+H19+H20</f>
        <v>6095388.9100000001</v>
      </c>
    </row>
    <row r="15" spans="1:8" ht="47.25" customHeight="1" x14ac:dyDescent="0.25">
      <c r="A15" s="13" t="s">
        <v>47</v>
      </c>
      <c r="B15" s="14" t="s">
        <v>46</v>
      </c>
      <c r="C15" s="13"/>
      <c r="D15" s="13"/>
      <c r="E15" s="15"/>
      <c r="F15" s="23">
        <v>0</v>
      </c>
      <c r="G15" s="23">
        <v>0</v>
      </c>
      <c r="H15" s="23">
        <v>1775553</v>
      </c>
    </row>
    <row r="16" spans="1:8" ht="54" customHeight="1" x14ac:dyDescent="0.25">
      <c r="A16" s="13" t="s">
        <v>32</v>
      </c>
      <c r="B16" s="14" t="s">
        <v>62</v>
      </c>
      <c r="C16" s="13"/>
      <c r="D16" s="13"/>
      <c r="E16" s="15"/>
      <c r="F16" s="23">
        <v>7999500</v>
      </c>
      <c r="G16" s="23">
        <v>0</v>
      </c>
      <c r="H16" s="23">
        <v>0</v>
      </c>
    </row>
    <row r="17" spans="1:8" ht="83.25" customHeight="1" x14ac:dyDescent="0.25">
      <c r="A17" s="16" t="s">
        <v>33</v>
      </c>
      <c r="B17" s="11" t="s">
        <v>34</v>
      </c>
      <c r="C17" s="16"/>
      <c r="D17" s="16"/>
      <c r="E17" s="11"/>
      <c r="F17" s="24">
        <v>1020400</v>
      </c>
      <c r="G17" s="24">
        <v>0</v>
      </c>
      <c r="H17" s="24">
        <v>0</v>
      </c>
    </row>
    <row r="18" spans="1:8" ht="95.25" customHeight="1" x14ac:dyDescent="0.25">
      <c r="A18" s="16" t="s">
        <v>33</v>
      </c>
      <c r="B18" s="11" t="s">
        <v>35</v>
      </c>
      <c r="C18" s="16"/>
      <c r="D18" s="16"/>
      <c r="E18" s="11"/>
      <c r="F18" s="24">
        <v>688100</v>
      </c>
      <c r="G18" s="24">
        <v>0</v>
      </c>
      <c r="H18" s="24">
        <v>0</v>
      </c>
    </row>
    <row r="19" spans="1:8" ht="51.75" customHeight="1" x14ac:dyDescent="0.25">
      <c r="A19" s="16" t="s">
        <v>33</v>
      </c>
      <c r="B19" s="14" t="s">
        <v>45</v>
      </c>
      <c r="C19" s="16"/>
      <c r="D19" s="16"/>
      <c r="E19" s="11"/>
      <c r="F19" s="24">
        <v>0</v>
      </c>
      <c r="G19" s="24">
        <v>250400</v>
      </c>
      <c r="H19" s="24">
        <v>297100</v>
      </c>
    </row>
    <row r="20" spans="1:8" ht="47.25" customHeight="1" x14ac:dyDescent="0.25">
      <c r="A20" s="16" t="s">
        <v>33</v>
      </c>
      <c r="B20" s="14" t="s">
        <v>40</v>
      </c>
      <c r="C20" s="16"/>
      <c r="D20" s="16"/>
      <c r="E20" s="11"/>
      <c r="F20" s="24">
        <v>1405500</v>
      </c>
      <c r="G20" s="24">
        <v>694900</v>
      </c>
      <c r="H20" s="24">
        <v>1933500</v>
      </c>
    </row>
    <row r="21" spans="1:8" ht="39" customHeight="1" x14ac:dyDescent="0.25">
      <c r="A21" s="16" t="s">
        <v>33</v>
      </c>
      <c r="B21" s="11" t="s">
        <v>36</v>
      </c>
      <c r="C21" s="16"/>
      <c r="D21" s="16"/>
      <c r="E21" s="11"/>
      <c r="F21" s="24">
        <f>1002800+53200.23</f>
        <v>1056000.23</v>
      </c>
      <c r="G21" s="24">
        <f>815100-39.69</f>
        <v>815060.31</v>
      </c>
      <c r="H21" s="24">
        <f>930600+35.91</f>
        <v>930635.91</v>
      </c>
    </row>
    <row r="22" spans="1:8" ht="55.5" customHeight="1" x14ac:dyDescent="0.25">
      <c r="A22" s="16" t="s">
        <v>33</v>
      </c>
      <c r="B22" s="17" t="s">
        <v>37</v>
      </c>
      <c r="C22" s="16"/>
      <c r="D22" s="16"/>
      <c r="E22" s="11"/>
      <c r="F22" s="24">
        <v>870000</v>
      </c>
      <c r="G22" s="24">
        <v>0</v>
      </c>
      <c r="H22" s="24">
        <v>0</v>
      </c>
    </row>
    <row r="23" spans="1:8" ht="55.5" customHeight="1" x14ac:dyDescent="0.25">
      <c r="A23" s="16" t="s">
        <v>33</v>
      </c>
      <c r="B23" s="11" t="s">
        <v>38</v>
      </c>
      <c r="C23" s="16"/>
      <c r="D23" s="16"/>
      <c r="E23" s="11"/>
      <c r="F23" s="24">
        <v>1158600</v>
      </c>
      <c r="G23" s="24">
        <v>1158600</v>
      </c>
      <c r="H23" s="24">
        <v>1158600</v>
      </c>
    </row>
    <row r="24" spans="1:8" ht="38.25" customHeight="1" x14ac:dyDescent="0.25">
      <c r="A24" s="9" t="s">
        <v>25</v>
      </c>
      <c r="B24" s="12" t="s">
        <v>20</v>
      </c>
      <c r="C24" s="9" t="s">
        <v>11</v>
      </c>
      <c r="D24" s="9" t="s">
        <v>12</v>
      </c>
      <c r="E24" s="10" t="s">
        <v>20</v>
      </c>
      <c r="F24" s="21">
        <f>F25+F26</f>
        <v>186520</v>
      </c>
      <c r="G24" s="21">
        <f>G25+G26</f>
        <v>203420</v>
      </c>
      <c r="H24" s="21">
        <f>H25+H26</f>
        <v>220720</v>
      </c>
    </row>
    <row r="25" spans="1:8" ht="52.5" customHeight="1" x14ac:dyDescent="0.25">
      <c r="A25" s="5" t="s">
        <v>27</v>
      </c>
      <c r="B25" s="4" t="s">
        <v>21</v>
      </c>
      <c r="C25" s="5" t="s">
        <v>11</v>
      </c>
      <c r="D25" s="5" t="s">
        <v>12</v>
      </c>
      <c r="E25" s="4" t="s">
        <v>21</v>
      </c>
      <c r="F25" s="22">
        <v>3520</v>
      </c>
      <c r="G25" s="22">
        <v>3520</v>
      </c>
      <c r="H25" s="22">
        <v>3520</v>
      </c>
    </row>
    <row r="26" spans="1:8" ht="70.5" customHeight="1" x14ac:dyDescent="0.25">
      <c r="A26" s="5" t="s">
        <v>26</v>
      </c>
      <c r="B26" s="4" t="s">
        <v>61</v>
      </c>
      <c r="C26" s="5" t="s">
        <v>11</v>
      </c>
      <c r="D26" s="5" t="s">
        <v>12</v>
      </c>
      <c r="E26" s="4" t="s">
        <v>22</v>
      </c>
      <c r="F26" s="22">
        <v>183000</v>
      </c>
      <c r="G26" s="22">
        <v>199900</v>
      </c>
      <c r="H26" s="22">
        <v>217200</v>
      </c>
    </row>
    <row r="27" spans="1:8" ht="23.25" customHeight="1" x14ac:dyDescent="0.25">
      <c r="A27" s="9" t="s">
        <v>48</v>
      </c>
      <c r="B27" s="26" t="s">
        <v>49</v>
      </c>
      <c r="C27" s="27"/>
      <c r="D27" s="27"/>
      <c r="E27" s="27"/>
      <c r="F27" s="28">
        <f>F34+F28+F29+F30+F31+F32+F33</f>
        <v>2767572.73</v>
      </c>
      <c r="G27" s="28">
        <f t="shared" ref="G27:H27" si="1">G34+G28+G29</f>
        <v>0</v>
      </c>
      <c r="H27" s="28">
        <f t="shared" si="1"/>
        <v>0</v>
      </c>
    </row>
    <row r="28" spans="1:8" ht="33.75" customHeight="1" x14ac:dyDescent="0.25">
      <c r="A28" s="5" t="s">
        <v>50</v>
      </c>
      <c r="B28" s="29" t="s">
        <v>51</v>
      </c>
      <c r="C28" s="27"/>
      <c r="D28" s="27"/>
      <c r="E28" s="27"/>
      <c r="F28" s="30">
        <v>1280700.96</v>
      </c>
      <c r="G28" s="31">
        <v>0</v>
      </c>
      <c r="H28" s="31">
        <v>0</v>
      </c>
    </row>
    <row r="29" spans="1:8" ht="47.25" customHeight="1" x14ac:dyDescent="0.25">
      <c r="A29" s="5" t="s">
        <v>50</v>
      </c>
      <c r="B29" s="29" t="s">
        <v>52</v>
      </c>
      <c r="C29" s="27"/>
      <c r="D29" s="27"/>
      <c r="E29" s="27"/>
      <c r="F29" s="30">
        <v>29237.7</v>
      </c>
      <c r="G29" s="31">
        <v>0</v>
      </c>
      <c r="H29" s="31">
        <v>0</v>
      </c>
    </row>
    <row r="30" spans="1:8" ht="33.75" customHeight="1" x14ac:dyDescent="0.25">
      <c r="A30" s="5" t="s">
        <v>50</v>
      </c>
      <c r="B30" s="29" t="s">
        <v>54</v>
      </c>
      <c r="C30" s="27"/>
      <c r="D30" s="27"/>
      <c r="E30" s="27"/>
      <c r="F30" s="30">
        <v>156215.35999999999</v>
      </c>
      <c r="G30" s="31">
        <v>0</v>
      </c>
      <c r="H30" s="31">
        <v>0</v>
      </c>
    </row>
    <row r="31" spans="1:8" ht="33.75" customHeight="1" x14ac:dyDescent="0.25">
      <c r="A31" s="5" t="s">
        <v>50</v>
      </c>
      <c r="B31" s="29" t="s">
        <v>55</v>
      </c>
      <c r="C31" s="27"/>
      <c r="D31" s="27"/>
      <c r="E31" s="27"/>
      <c r="F31" s="30">
        <v>150000</v>
      </c>
      <c r="G31" s="31">
        <v>0</v>
      </c>
      <c r="H31" s="31">
        <v>0</v>
      </c>
    </row>
    <row r="32" spans="1:8" ht="45" customHeight="1" x14ac:dyDescent="0.25">
      <c r="A32" s="5" t="s">
        <v>50</v>
      </c>
      <c r="B32" s="29" t="s">
        <v>56</v>
      </c>
      <c r="C32" s="27"/>
      <c r="D32" s="27"/>
      <c r="E32" s="27"/>
      <c r="F32" s="30">
        <v>250000</v>
      </c>
      <c r="G32" s="31">
        <v>0</v>
      </c>
      <c r="H32" s="31">
        <v>0</v>
      </c>
    </row>
    <row r="33" spans="1:8" ht="45.75" customHeight="1" x14ac:dyDescent="0.25">
      <c r="A33" s="5" t="s">
        <v>50</v>
      </c>
      <c r="B33" s="29" t="s">
        <v>57</v>
      </c>
      <c r="C33" s="27"/>
      <c r="D33" s="27"/>
      <c r="E33" s="27"/>
      <c r="F33" s="30">
        <v>790000</v>
      </c>
      <c r="G33" s="31">
        <v>0</v>
      </c>
      <c r="H33" s="31">
        <v>0</v>
      </c>
    </row>
    <row r="34" spans="1:8" ht="33.75" customHeight="1" x14ac:dyDescent="0.25">
      <c r="A34" s="5" t="s">
        <v>50</v>
      </c>
      <c r="B34" s="29" t="s">
        <v>53</v>
      </c>
      <c r="C34" s="27"/>
      <c r="D34" s="27"/>
      <c r="E34" s="27"/>
      <c r="F34" s="30">
        <v>111418.71</v>
      </c>
      <c r="G34" s="31">
        <v>0</v>
      </c>
      <c r="H34" s="31">
        <v>0</v>
      </c>
    </row>
  </sheetData>
  <mergeCells count="11">
    <mergeCell ref="G1:H1"/>
    <mergeCell ref="G4:G6"/>
    <mergeCell ref="H4:H6"/>
    <mergeCell ref="A2:H2"/>
    <mergeCell ref="F4:F6"/>
    <mergeCell ref="E1:F1"/>
    <mergeCell ref="B4:B6"/>
    <mergeCell ref="C4:C6"/>
    <mergeCell ref="A4:A6"/>
    <mergeCell ref="D4:D6"/>
    <mergeCell ref="E4:E6"/>
  </mergeCells>
  <pageMargins left="0" right="0" top="0" bottom="0" header="0" footer="0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User</cp:lastModifiedBy>
  <cp:lastPrinted>2024-09-06T13:25:26Z</cp:lastPrinted>
  <dcterms:created xsi:type="dcterms:W3CDTF">2019-11-17T18:11:17Z</dcterms:created>
  <dcterms:modified xsi:type="dcterms:W3CDTF">2024-09-06T13:25:39Z</dcterms:modified>
</cp:coreProperties>
</file>