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serebryanka\Downloads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Area" localSheetId="0">Лист1!$A$1:$I$135</definedName>
  </definedNames>
  <calcPr calcId="152511"/>
</workbook>
</file>

<file path=xl/calcChain.xml><?xml version="1.0" encoding="utf-8"?>
<calcChain xmlns="http://schemas.openxmlformats.org/spreadsheetml/2006/main">
  <c r="C15" i="1" l="1"/>
  <c r="C14" i="1"/>
  <c r="F128" i="1"/>
  <c r="F130" i="1"/>
  <c r="F129" i="1"/>
  <c r="E39" i="1"/>
  <c r="E38" i="1"/>
  <c r="D39" i="1"/>
  <c r="E123" i="1"/>
  <c r="E122" i="1"/>
  <c r="E121" i="1"/>
  <c r="D123" i="1"/>
  <c r="D122" i="1"/>
  <c r="D121" i="1"/>
  <c r="C120" i="1"/>
  <c r="C119" i="1"/>
  <c r="C118" i="1"/>
  <c r="F104" i="1"/>
  <c r="F103" i="1"/>
  <c r="D104" i="1"/>
  <c r="D103" i="1"/>
  <c r="F102" i="1"/>
  <c r="D102" i="1"/>
  <c r="E104" i="1"/>
  <c r="E103" i="1"/>
  <c r="E102" i="1"/>
  <c r="D77" i="1"/>
  <c r="C77" i="1" s="1"/>
  <c r="E79" i="1"/>
  <c r="E78" i="1"/>
  <c r="E77" i="1"/>
  <c r="D79" i="1"/>
  <c r="D78" i="1"/>
  <c r="C74" i="1"/>
  <c r="C71" i="1"/>
  <c r="C102" i="1" l="1"/>
  <c r="E29" i="1"/>
  <c r="E130" i="1" s="1"/>
  <c r="E28" i="1"/>
  <c r="E129" i="1" s="1"/>
  <c r="E27" i="1"/>
  <c r="D29" i="1"/>
  <c r="D28" i="1"/>
  <c r="D27" i="1"/>
  <c r="E37" i="1"/>
  <c r="C39" i="1"/>
  <c r="D38" i="1"/>
  <c r="D37" i="1"/>
  <c r="C104" i="1"/>
  <c r="C103" i="1"/>
  <c r="C79" i="1"/>
  <c r="C78" i="1"/>
  <c r="E128" i="1" l="1"/>
  <c r="C29" i="1"/>
  <c r="C37" i="1"/>
  <c r="C28" i="1"/>
  <c r="C27" i="1"/>
  <c r="C122" i="1"/>
  <c r="C38" i="1"/>
  <c r="C123" i="1"/>
  <c r="C121" i="1"/>
  <c r="C127" i="1"/>
  <c r="C126" i="1"/>
  <c r="C125" i="1"/>
  <c r="C73" i="1"/>
  <c r="C72" i="1"/>
  <c r="C92" i="1"/>
  <c r="C91" i="1"/>
  <c r="C57" i="1"/>
  <c r="C56" i="1"/>
  <c r="C51" i="1"/>
  <c r="C50" i="1"/>
  <c r="C48" i="1"/>
  <c r="C47" i="1"/>
  <c r="C43" i="1"/>
  <c r="C42" i="1"/>
  <c r="C41" i="1"/>
  <c r="C36" i="1"/>
  <c r="C35" i="1"/>
  <c r="C33" i="1"/>
  <c r="C32" i="1"/>
  <c r="C31" i="1"/>
  <c r="C26" i="1"/>
  <c r="C25" i="1"/>
  <c r="C24" i="1"/>
  <c r="C23" i="1"/>
  <c r="C22" i="1"/>
  <c r="C21" i="1"/>
  <c r="C18" i="1"/>
  <c r="C58" i="1" l="1"/>
  <c r="D58" i="1" s="1"/>
  <c r="D128" i="1" s="1"/>
  <c r="C128" i="1" s="1"/>
  <c r="C59" i="1"/>
  <c r="D59" i="1" s="1"/>
  <c r="D129" i="1" s="1"/>
  <c r="C129" i="1" s="1"/>
  <c r="C60" i="1"/>
  <c r="D60" i="1" s="1"/>
  <c r="D130" i="1" s="1"/>
  <c r="C130" i="1" s="1"/>
</calcChain>
</file>

<file path=xl/sharedStrings.xml><?xml version="1.0" encoding="utf-8"?>
<sst xmlns="http://schemas.openxmlformats.org/spreadsheetml/2006/main" count="139" uniqueCount="64">
  <si>
    <t>Приложение 1</t>
  </si>
  <si>
    <t>к муниципальной программе</t>
  </si>
  <si>
    <t>План мероприятий муниципальной программы</t>
  </si>
  <si>
    <t>Наименование объекта, мероприятия</t>
  </si>
  <si>
    <t>Срок финансирования</t>
  </si>
  <si>
    <t>Планируемые объемы финансирования (тыс. рублей в действующих ценах года реализации мероприятия)</t>
  </si>
  <si>
    <t xml:space="preserve">Индикаторы реализации </t>
  </si>
  <si>
    <t>(целевые задания)</t>
  </si>
  <si>
    <t>Главный распорядитель бюджетных средств</t>
  </si>
  <si>
    <t>Распорядитель (получатель)</t>
  </si>
  <si>
    <t>бюджетных средств</t>
  </si>
  <si>
    <t>Исполнители мероприятий</t>
  </si>
  <si>
    <t>всего</t>
  </si>
  <si>
    <t>местный бюджет</t>
  </si>
  <si>
    <t>областной бюджет</t>
  </si>
  <si>
    <t>прочие источники</t>
  </si>
  <si>
    <t>ИТОГО:</t>
  </si>
  <si>
    <t>ПРОЕКТНАЯ ЧАСТЬ</t>
  </si>
  <si>
    <t>ПРОЦЕССНАЯ ЧАСТЬ</t>
  </si>
  <si>
    <t>Расходы на мероприятия по укреплению пожарной безопасности на территории поселений (01220)</t>
  </si>
  <si>
    <t>Расходы на прочие мероприятия в области жилищно-коммунального хозяйства (01510)</t>
  </si>
  <si>
    <t>Расходы на поддержку развития общественной инфраструктуры муниципального значения (S4840)</t>
  </si>
  <si>
    <t>Расходы на мероприятия по учету и обслуживанию уличного освещения поселения (01600)</t>
  </si>
  <si>
    <t>Расходы на прочие мероприятия по благоустройству поселений (01620)</t>
  </si>
  <si>
    <t>Расходы на реализацию мероприятий по борьбе с борщевиком Сосновского (03020)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</si>
  <si>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(S0360)</t>
  </si>
  <si>
    <t>Расходы на содержание муниципальных казенных библиотек (00210)</t>
  </si>
  <si>
    <t>Расходы на содержание муниципальных казенных учреждений культуры (00200)</t>
  </si>
  <si>
    <t>Расходы на организацию и проведение культурно-массовых мероприятий (01720)</t>
  </si>
  <si>
    <t>Расходы на осуществление мероприятий по обеспечению безопасности людей на водных объектах (01180)</t>
  </si>
  <si>
    <t>Расходы на мероприятия по противодействию экстремизму и профилактике терроризма (02740)</t>
  </si>
  <si>
    <t>Отраслевые проекты</t>
  </si>
  <si>
    <t>07. Отраслевой  проект  "Благоустройство сельских территорий"</t>
  </si>
  <si>
    <t xml:space="preserve"> 02. Расходы на реализацию комплекса мероприятий по борьбе с борщевиком Сосновского на территориях муниципальных образований Ленинградской области (S4310)</t>
  </si>
  <si>
    <t>02. Расходы на благоустройство сельских территорий (S5670)</t>
  </si>
  <si>
    <t>07. Отраслевой проект «Эффективное обращение с отходами производства и потребления на территории Ленинградской области»</t>
  </si>
  <si>
    <t>03. Расходы на мероприятия по созданию мест (площадок) накопления твердых коммунальных отходов (S4790)</t>
  </si>
  <si>
    <t>03. Расходы на ликвидацию несанкционированных свалок (S4880)</t>
  </si>
  <si>
    <t>07. Отраслевой проект "Современный облик сельских территорий"</t>
  </si>
  <si>
    <t>04. Расходы на мероприятия по капитальному ремонту объектов (S0670)</t>
  </si>
  <si>
    <t>Администрация Серебрянского сельского поселения</t>
  </si>
  <si>
    <t>СКЦД и О " Романтик"</t>
  </si>
  <si>
    <t>С.А.Пальок</t>
  </si>
  <si>
    <t>Исполнитель  Егорова А.В тел. 8(81372) 59-528</t>
  </si>
  <si>
    <t>Расходы на мероприятия по предупреждению и ликвидации последствий чрезвычайных ситуаций и стихийных бедствий  (01170)</t>
  </si>
  <si>
    <t>Взносы на капитальный ремонт общего имущества в многоквартирных домах,расположенных на территории поселения,в части муниципальной собственности ( 02310)</t>
  </si>
  <si>
    <t>07. Отраслевой проект "Развитие транспортной инфраструктуры на сельских территориях"</t>
  </si>
  <si>
    <t>05.Расходы на развитие транспортной инфраструктуры на сельсктх территориях ( L 3720 )</t>
  </si>
  <si>
    <t>ВСЕГО ПО ПРОГРАММЕ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</si>
  <si>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управленеия государственными внебюджетными фондами ( 03070)</t>
  </si>
  <si>
    <r>
      <t xml:space="preserve">05. Комплекс процессных мероприятий « Трудоустройство несовершеннолетних» </t>
    </r>
    <r>
      <rPr>
        <b/>
        <sz val="11"/>
        <color rgb="FFFF0000"/>
        <rFont val="Times New Roman"/>
        <family val="1"/>
        <charset val="204"/>
      </rPr>
      <t>16.4.05.00000</t>
    </r>
  </si>
  <si>
    <r>
      <t xml:space="preserve">04. Комплекс процессных мероприятий «Развитие  культуры, физической культуры и спорта» </t>
    </r>
    <r>
      <rPr>
        <b/>
        <sz val="11"/>
        <color rgb="FFFF0000"/>
        <rFont val="Times New Roman"/>
        <family val="1"/>
        <charset val="204"/>
      </rPr>
      <t>16.4.04.00000</t>
    </r>
  </si>
  <si>
    <r>
      <t xml:space="preserve">03. Комплекс процессных мероприятий «Обеспечение устойчивого функционирования жилищно-коммунального хозяйства и благоустройство» </t>
    </r>
    <r>
      <rPr>
        <b/>
        <sz val="11"/>
        <color rgb="FFFF0000"/>
        <rFont val="Times New Roman"/>
        <family val="1"/>
        <charset val="204"/>
      </rPr>
      <t>16.4.03.00000</t>
    </r>
  </si>
  <si>
    <r>
      <t xml:space="preserve">02. Комплекс процессных мероприятий «Развитие автомобильных дорог» </t>
    </r>
    <r>
      <rPr>
        <b/>
        <sz val="11"/>
        <color rgb="FFFF0000"/>
        <rFont val="Times New Roman"/>
        <family val="1"/>
        <charset val="204"/>
      </rPr>
      <t>16.4.02.00000</t>
    </r>
  </si>
  <si>
    <r>
      <t xml:space="preserve">01. Комплекс процессных мероприятий «Безопасность» </t>
    </r>
    <r>
      <rPr>
        <b/>
        <sz val="11"/>
        <color rgb="FFFF0000"/>
        <rFont val="Times New Roman"/>
        <family val="1"/>
        <charset val="204"/>
      </rPr>
      <t>16.4.01.00000</t>
    </r>
  </si>
  <si>
    <t>Глава администрации</t>
  </si>
  <si>
    <t>Расходы на мероприятия по обслуживанию и содержанию автомобильных дорог местного значения (01150)</t>
  </si>
  <si>
    <t>Расходы на проведение инвентаризации и оформление технических и кадастровых паспортов дорог местного значения (01160)</t>
  </si>
  <si>
    <t>Расходы на мероприятия по капитальному ремонту и ремонту автомобильных дорог общего пользования местного значения (01650)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</si>
  <si>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 ( S4660)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</si>
  <si>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 S4770)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</si>
  <si>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 (00730)</t>
  </si>
  <si>
    <t>04.Иные межбюджетные трансферты на оказание дополнительной финансовой помощи поселениям на поддержку отрасли культуры   (00710 )</t>
  </si>
  <si>
    <t>«Комплексное развитие территории Серебрянского сельского поселения" на 10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</si>
</sst>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5" borderId="11" xfId="0" applyFont="1" applyFill="1" applyBorder="1" applyAlignment="1">
      <alignment horizontal="righ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right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right" vertical="center" wrapText="1"/>
    </xf>
    <xf numFmtId="2" fontId="19" fillId="0" borderId="33" xfId="0" applyNumberFormat="1" applyFont="1" applyBorder="1" applyAlignment="1">
      <alignment horizontal="right" vertical="center" wrapText="1"/>
    </xf>
    <xf numFmtId="2" fontId="11" fillId="5" borderId="18" xfId="0" applyNumberFormat="1" applyFont="1" applyFill="1" applyBorder="1" applyAlignment="1">
      <alignment horizontal="right" vertical="center" wrapText="1"/>
    </xf>
    <xf numFmtId="2" fontId="11" fillId="5" borderId="18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left" vertical="center" wrapText="1"/>
    </xf>
    <xf numFmtId="0" fontId="13" fillId="4" borderId="30" xfId="0" applyFont="1" applyFill="1" applyBorder="1" applyAlignment="1">
      <alignment horizontal="left" vertical="center" wrapText="1"/>
    </xf>
    <xf numFmtId="0" fontId="13" fillId="4" borderId="31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left" vertical="center" wrapText="1"/>
    </xf>
    <xf numFmtId="0" fontId="13" fillId="4" borderId="2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selection activeCell="E9" sqref="E9"/>
    </sheetView>
  </sheetViews>
  <sheetFormatPr defaultRowHeight="15" x14ac:dyDescent="0.25"/>
  <cols>
    <col min="1" max="1" width="55.140625" customWidth="1"/>
    <col min="3" max="3" width="15.7109375" customWidth="1"/>
    <col min="4" max="4" width="13.140625" customWidth="1"/>
    <col min="5" max="5" width="13.7109375" customWidth="1"/>
    <col min="6" max="6" width="9.42578125" bestFit="1" customWidth="1"/>
    <col min="7" max="7" width="17.28515625" customWidth="1"/>
    <col min="8" max="9" width="18" customWidth="1"/>
  </cols>
  <sheetData>
    <row r="1" spans="1:9" ht="13.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spans="1:9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</row>
    <row r="3" spans="1:9" ht="14.25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</row>
    <row r="4" spans="1:9" ht="15.75" x14ac:dyDescent="0.25">
      <c r="A4" s="137" t="s">
        <v>63</v>
      </c>
      <c r="B4" s="137"/>
      <c r="C4" s="137"/>
      <c r="D4" s="137"/>
      <c r="E4" s="137"/>
      <c r="F4" s="137"/>
      <c r="G4" s="137"/>
      <c r="H4" s="137"/>
      <c r="I4" s="137"/>
    </row>
    <row r="5" spans="1:9" ht="26.25" customHeight="1" x14ac:dyDescent="0.25">
      <c r="A5" s="145" t="s">
        <v>3</v>
      </c>
      <c r="B5" s="132" t="s">
        <v>4</v>
      </c>
      <c r="C5" s="132" t="s">
        <v>5</v>
      </c>
      <c r="D5" s="132"/>
      <c r="E5" s="132"/>
      <c r="F5" s="132"/>
      <c r="G5" s="3" t="s">
        <v>6</v>
      </c>
      <c r="H5" s="143" t="s">
        <v>8</v>
      </c>
      <c r="I5" s="12" t="s">
        <v>9</v>
      </c>
    </row>
    <row r="6" spans="1:9" ht="14.25" customHeight="1" x14ac:dyDescent="0.25">
      <c r="A6" s="145"/>
      <c r="B6" s="132"/>
      <c r="C6" s="132"/>
      <c r="D6" s="132"/>
      <c r="E6" s="132"/>
      <c r="F6" s="132"/>
      <c r="G6" s="3" t="s">
        <v>7</v>
      </c>
      <c r="H6" s="143"/>
      <c r="I6" s="11" t="s">
        <v>10</v>
      </c>
    </row>
    <row r="7" spans="1:9" ht="24.75" customHeight="1" x14ac:dyDescent="0.25">
      <c r="A7" s="145"/>
      <c r="B7" s="132"/>
      <c r="C7" s="144" t="s">
        <v>12</v>
      </c>
      <c r="D7" s="144"/>
      <c r="E7" s="144"/>
      <c r="F7" s="144"/>
      <c r="G7" s="4"/>
      <c r="H7" s="132"/>
      <c r="I7" s="11" t="s">
        <v>11</v>
      </c>
    </row>
    <row r="8" spans="1:9" ht="23.25" customHeight="1" x14ac:dyDescent="0.25">
      <c r="A8" s="145"/>
      <c r="B8" s="132"/>
      <c r="C8" s="144"/>
      <c r="D8" s="13" t="s">
        <v>13</v>
      </c>
      <c r="E8" s="5" t="s">
        <v>14</v>
      </c>
      <c r="F8" s="6" t="s">
        <v>15</v>
      </c>
      <c r="G8" s="7"/>
      <c r="H8" s="7"/>
      <c r="I8" s="7"/>
    </row>
    <row r="9" spans="1:9" ht="12" customHeight="1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</row>
    <row r="10" spans="1:9" ht="16.5" customHeight="1" x14ac:dyDescent="0.25">
      <c r="A10" s="14" t="s">
        <v>17</v>
      </c>
      <c r="B10" s="15"/>
      <c r="C10" s="15"/>
      <c r="D10" s="15"/>
      <c r="E10" s="15"/>
      <c r="F10" s="15"/>
      <c r="G10" s="15"/>
      <c r="H10" s="15"/>
      <c r="I10" s="16"/>
    </row>
    <row r="11" spans="1:9" ht="17.25" customHeight="1" x14ac:dyDescent="0.25">
      <c r="A11" s="152" t="s">
        <v>31</v>
      </c>
      <c r="B11" s="153"/>
      <c r="C11" s="153"/>
      <c r="D11" s="153"/>
      <c r="E11" s="153"/>
      <c r="F11" s="153"/>
      <c r="G11" s="154"/>
      <c r="H11" s="18"/>
      <c r="I11" s="17"/>
    </row>
    <row r="12" spans="1:9" ht="18" customHeight="1" thickBot="1" x14ac:dyDescent="0.3">
      <c r="A12" s="146" t="s">
        <v>46</v>
      </c>
      <c r="B12" s="147"/>
      <c r="C12" s="147"/>
      <c r="D12" s="147"/>
      <c r="E12" s="147"/>
      <c r="F12" s="147"/>
      <c r="G12" s="148"/>
      <c r="H12" s="54"/>
      <c r="I12" s="55"/>
    </row>
    <row r="13" spans="1:9" ht="14.25" customHeight="1" x14ac:dyDescent="0.25">
      <c r="A13" s="140" t="s">
        <v>47</v>
      </c>
      <c r="B13" s="41">
        <v>2024</v>
      </c>
      <c r="C13" s="44">
        <v>0</v>
      </c>
      <c r="D13" s="44">
        <v>0</v>
      </c>
      <c r="E13" s="41">
        <v>0</v>
      </c>
      <c r="F13" s="41">
        <v>0</v>
      </c>
      <c r="G13" s="44"/>
      <c r="H13" s="138" t="s">
        <v>40</v>
      </c>
      <c r="I13" s="139" t="s">
        <v>40</v>
      </c>
    </row>
    <row r="14" spans="1:9" ht="14.25" customHeight="1" x14ac:dyDescent="0.25">
      <c r="A14" s="141"/>
      <c r="B14" s="9">
        <v>2025</v>
      </c>
      <c r="C14" s="10">
        <f>D14+E14+F14</f>
        <v>0</v>
      </c>
      <c r="D14" s="10">
        <v>0</v>
      </c>
      <c r="E14" s="9">
        <v>0</v>
      </c>
      <c r="F14" s="9">
        <v>0</v>
      </c>
      <c r="G14" s="10"/>
      <c r="H14" s="102"/>
      <c r="I14" s="104"/>
    </row>
    <row r="15" spans="1:9" ht="14.25" customHeight="1" x14ac:dyDescent="0.25">
      <c r="A15" s="141"/>
      <c r="B15" s="9">
        <v>2026</v>
      </c>
      <c r="C15" s="10">
        <f>D15+E15+F15</f>
        <v>1775553</v>
      </c>
      <c r="D15" s="10">
        <v>0</v>
      </c>
      <c r="E15" s="9">
        <v>1775553</v>
      </c>
      <c r="F15" s="9">
        <v>0</v>
      </c>
      <c r="G15" s="10"/>
      <c r="H15" s="102"/>
      <c r="I15" s="104"/>
    </row>
    <row r="16" spans="1:9" ht="18" customHeight="1" thickBot="1" x14ac:dyDescent="0.3">
      <c r="A16" s="149" t="s">
        <v>38</v>
      </c>
      <c r="B16" s="150"/>
      <c r="C16" s="150"/>
      <c r="D16" s="150"/>
      <c r="E16" s="150"/>
      <c r="F16" s="150"/>
      <c r="G16" s="151"/>
      <c r="H16" s="63"/>
      <c r="I16" s="64"/>
    </row>
    <row r="17" spans="1:9" ht="14.25" customHeight="1" x14ac:dyDescent="0.25">
      <c r="A17" s="140" t="s">
        <v>62</v>
      </c>
      <c r="B17" s="45">
        <v>2024</v>
      </c>
      <c r="C17" s="44">
        <v>250000</v>
      </c>
      <c r="D17" s="44">
        <v>0</v>
      </c>
      <c r="E17" s="41">
        <v>0</v>
      </c>
      <c r="F17" s="41">
        <v>250000</v>
      </c>
      <c r="G17" s="44"/>
      <c r="H17" s="138" t="s">
        <v>40</v>
      </c>
      <c r="I17" s="139" t="s">
        <v>40</v>
      </c>
    </row>
    <row r="18" spans="1:9" ht="14.25" customHeight="1" x14ac:dyDescent="0.25">
      <c r="A18" s="141"/>
      <c r="B18" s="32">
        <v>2025</v>
      </c>
      <c r="C18" s="10">
        <f t="shared" ref="C18" si="0">D18+E18+F18</f>
        <v>0</v>
      </c>
      <c r="D18" s="10">
        <v>0</v>
      </c>
      <c r="E18" s="9">
        <v>0</v>
      </c>
      <c r="F18" s="9">
        <v>0</v>
      </c>
      <c r="G18" s="10"/>
      <c r="H18" s="102"/>
      <c r="I18" s="104"/>
    </row>
    <row r="19" spans="1:9" ht="14.25" customHeight="1" thickBot="1" x14ac:dyDescent="0.3">
      <c r="A19" s="142"/>
      <c r="B19" s="32">
        <v>2026</v>
      </c>
      <c r="C19" s="36">
        <v>0</v>
      </c>
      <c r="D19" s="36">
        <v>0</v>
      </c>
      <c r="E19" s="35">
        <v>0</v>
      </c>
      <c r="F19" s="35">
        <v>0</v>
      </c>
      <c r="G19" s="36"/>
      <c r="H19" s="103"/>
      <c r="I19" s="105"/>
    </row>
    <row r="20" spans="1:9" ht="20.25" customHeight="1" thickBot="1" x14ac:dyDescent="0.3">
      <c r="A20" s="128" t="s">
        <v>32</v>
      </c>
      <c r="B20" s="129"/>
      <c r="C20" s="129"/>
      <c r="D20" s="129"/>
      <c r="E20" s="129"/>
      <c r="F20" s="129"/>
      <c r="G20" s="130"/>
      <c r="H20" s="59"/>
      <c r="I20" s="60"/>
    </row>
    <row r="21" spans="1:9" ht="16.5" customHeight="1" x14ac:dyDescent="0.25">
      <c r="A21" s="131" t="s">
        <v>33</v>
      </c>
      <c r="B21" s="42">
        <v>2024</v>
      </c>
      <c r="C21" s="76">
        <f t="shared" ref="C21:C26" si="1">D21+E21+F21</f>
        <v>1170744.83</v>
      </c>
      <c r="D21" s="76">
        <v>117074.5</v>
      </c>
      <c r="E21" s="77">
        <v>1053670.33</v>
      </c>
      <c r="F21" s="26"/>
      <c r="G21" s="27"/>
      <c r="H21" s="132" t="s">
        <v>40</v>
      </c>
      <c r="I21" s="123" t="s">
        <v>40</v>
      </c>
    </row>
    <row r="22" spans="1:9" ht="16.5" customHeight="1" x14ac:dyDescent="0.25">
      <c r="A22" s="131"/>
      <c r="B22" s="30">
        <v>2025</v>
      </c>
      <c r="C22" s="76">
        <f t="shared" si="1"/>
        <v>915798.10000000009</v>
      </c>
      <c r="D22" s="76">
        <v>100737.79</v>
      </c>
      <c r="E22" s="77">
        <v>815060.31</v>
      </c>
      <c r="F22" s="26"/>
      <c r="G22" s="27"/>
      <c r="H22" s="132"/>
      <c r="I22" s="123"/>
    </row>
    <row r="23" spans="1:9" ht="18" customHeight="1" thickBot="1" x14ac:dyDescent="0.3">
      <c r="A23" s="131"/>
      <c r="B23" s="30">
        <v>2026</v>
      </c>
      <c r="C23" s="76">
        <f t="shared" si="1"/>
        <v>1034039.9</v>
      </c>
      <c r="D23" s="76">
        <v>103403.99</v>
      </c>
      <c r="E23" s="77">
        <v>930635.91</v>
      </c>
      <c r="F23" s="26"/>
      <c r="G23" s="27"/>
      <c r="H23" s="132"/>
      <c r="I23" s="123"/>
    </row>
    <row r="24" spans="1:9" ht="12.75" customHeight="1" x14ac:dyDescent="0.25">
      <c r="A24" s="127" t="s">
        <v>34</v>
      </c>
      <c r="B24" s="42">
        <v>2024</v>
      </c>
      <c r="C24" s="76">
        <f t="shared" si="1"/>
        <v>0</v>
      </c>
      <c r="D24" s="76"/>
      <c r="E24" s="77"/>
      <c r="F24" s="27"/>
      <c r="G24" s="27"/>
      <c r="H24" s="132" t="s">
        <v>40</v>
      </c>
      <c r="I24" s="123" t="s">
        <v>40</v>
      </c>
    </row>
    <row r="25" spans="1:9" ht="11.25" customHeight="1" x14ac:dyDescent="0.25">
      <c r="A25" s="127"/>
      <c r="B25" s="30">
        <v>2025</v>
      </c>
      <c r="C25" s="76">
        <f t="shared" si="1"/>
        <v>0</v>
      </c>
      <c r="D25" s="76"/>
      <c r="E25" s="77"/>
      <c r="F25" s="27"/>
      <c r="G25" s="27"/>
      <c r="H25" s="132"/>
      <c r="I25" s="123"/>
    </row>
    <row r="26" spans="1:9" ht="14.25" customHeight="1" thickBot="1" x14ac:dyDescent="0.3">
      <c r="A26" s="114"/>
      <c r="B26" s="30">
        <v>2026</v>
      </c>
      <c r="C26" s="78">
        <f t="shared" si="1"/>
        <v>0</v>
      </c>
      <c r="D26" s="78"/>
      <c r="E26" s="79"/>
      <c r="F26" s="28"/>
      <c r="G26" s="28"/>
      <c r="H26" s="133"/>
      <c r="I26" s="134"/>
    </row>
    <row r="27" spans="1:9" ht="14.25" customHeight="1" x14ac:dyDescent="0.25">
      <c r="A27" s="106" t="s">
        <v>16</v>
      </c>
      <c r="B27" s="45">
        <v>2024</v>
      </c>
      <c r="C27" s="80">
        <f>D27+E27</f>
        <v>1170744.83</v>
      </c>
      <c r="D27" s="81">
        <f t="shared" ref="D27:E29" si="2">D21+D24</f>
        <v>117074.5</v>
      </c>
      <c r="E27" s="82">
        <f t="shared" si="2"/>
        <v>1053670.33</v>
      </c>
      <c r="F27" s="10"/>
      <c r="G27" s="10"/>
      <c r="H27" s="102" t="s">
        <v>40</v>
      </c>
      <c r="I27" s="104" t="s">
        <v>40</v>
      </c>
    </row>
    <row r="28" spans="1:9" ht="14.25" customHeight="1" x14ac:dyDescent="0.25">
      <c r="A28" s="106"/>
      <c r="B28" s="32">
        <v>2025</v>
      </c>
      <c r="C28" s="80">
        <f t="shared" ref="C28:C29" si="3">D28+E28</f>
        <v>915798.10000000009</v>
      </c>
      <c r="D28" s="81">
        <f t="shared" si="2"/>
        <v>100737.79</v>
      </c>
      <c r="E28" s="82">
        <f t="shared" si="2"/>
        <v>815060.31</v>
      </c>
      <c r="F28" s="10"/>
      <c r="G28" s="10"/>
      <c r="H28" s="102"/>
      <c r="I28" s="104"/>
    </row>
    <row r="29" spans="1:9" ht="14.25" customHeight="1" thickBot="1" x14ac:dyDescent="0.3">
      <c r="A29" s="107"/>
      <c r="B29" s="32">
        <v>2026</v>
      </c>
      <c r="C29" s="80">
        <f t="shared" si="3"/>
        <v>1034039.9</v>
      </c>
      <c r="D29" s="83">
        <f t="shared" si="2"/>
        <v>103403.99</v>
      </c>
      <c r="E29" s="84">
        <f t="shared" si="2"/>
        <v>930635.91</v>
      </c>
      <c r="F29" s="36"/>
      <c r="G29" s="36"/>
      <c r="H29" s="103"/>
      <c r="I29" s="105"/>
    </row>
    <row r="30" spans="1:9" ht="31.5" customHeight="1" thickBot="1" x14ac:dyDescent="0.3">
      <c r="A30" s="168" t="s">
        <v>35</v>
      </c>
      <c r="B30" s="169"/>
      <c r="C30" s="169"/>
      <c r="D30" s="169"/>
      <c r="E30" s="169"/>
      <c r="F30" s="169"/>
      <c r="G30" s="170"/>
      <c r="H30" s="54"/>
      <c r="I30" s="54"/>
    </row>
    <row r="31" spans="1:9" ht="14.25" customHeight="1" x14ac:dyDescent="0.25">
      <c r="A31" s="174" t="s">
        <v>36</v>
      </c>
      <c r="B31" s="42">
        <v>2024</v>
      </c>
      <c r="C31" s="56">
        <f t="shared" ref="C31:C43" si="4">D31+E31+F31</f>
        <v>1561715.3599999999</v>
      </c>
      <c r="D31" s="57">
        <v>156215.35999999999</v>
      </c>
      <c r="E31" s="57">
        <v>1405500</v>
      </c>
      <c r="F31" s="58"/>
      <c r="G31" s="58"/>
      <c r="H31" s="163" t="s">
        <v>40</v>
      </c>
      <c r="I31" s="162" t="s">
        <v>40</v>
      </c>
    </row>
    <row r="32" spans="1:9" ht="14.25" customHeight="1" x14ac:dyDescent="0.25">
      <c r="A32" s="127"/>
      <c r="B32" s="30">
        <v>2025</v>
      </c>
      <c r="C32" s="50">
        <f t="shared" si="4"/>
        <v>780790</v>
      </c>
      <c r="D32" s="51">
        <v>85890</v>
      </c>
      <c r="E32" s="51">
        <v>694900</v>
      </c>
      <c r="F32" s="25"/>
      <c r="G32" s="25"/>
      <c r="H32" s="132"/>
      <c r="I32" s="123"/>
    </row>
    <row r="33" spans="1:9" ht="15" customHeight="1" thickBot="1" x14ac:dyDescent="0.3">
      <c r="A33" s="127"/>
      <c r="B33" s="30">
        <v>2026</v>
      </c>
      <c r="C33" s="50">
        <f t="shared" si="4"/>
        <v>2148335</v>
      </c>
      <c r="D33" s="51">
        <v>214835</v>
      </c>
      <c r="E33" s="51">
        <v>1933500</v>
      </c>
      <c r="F33" s="25"/>
      <c r="G33" s="25"/>
      <c r="H33" s="132"/>
      <c r="I33" s="123"/>
    </row>
    <row r="34" spans="1:9" ht="12" customHeight="1" x14ac:dyDescent="0.25">
      <c r="A34" s="127" t="s">
        <v>37</v>
      </c>
      <c r="B34" s="42">
        <v>2024</v>
      </c>
      <c r="C34" s="50">
        <v>0</v>
      </c>
      <c r="D34" s="51">
        <v>0</v>
      </c>
      <c r="E34" s="51">
        <v>0</v>
      </c>
      <c r="F34" s="22"/>
      <c r="G34" s="23"/>
      <c r="H34" s="132" t="s">
        <v>40</v>
      </c>
      <c r="I34" s="123" t="s">
        <v>40</v>
      </c>
    </row>
    <row r="35" spans="1:9" ht="11.25" customHeight="1" x14ac:dyDescent="0.25">
      <c r="A35" s="127"/>
      <c r="B35" s="30">
        <v>2025</v>
      </c>
      <c r="C35" s="50">
        <f t="shared" si="4"/>
        <v>281349</v>
      </c>
      <c r="D35" s="51">
        <v>30949</v>
      </c>
      <c r="E35" s="51">
        <v>250400</v>
      </c>
      <c r="F35" s="22"/>
      <c r="G35" s="23"/>
      <c r="H35" s="132"/>
      <c r="I35" s="123"/>
    </row>
    <row r="36" spans="1:9" ht="11.25" customHeight="1" thickBot="1" x14ac:dyDescent="0.3">
      <c r="A36" s="114"/>
      <c r="B36" s="30">
        <v>2026</v>
      </c>
      <c r="C36" s="52">
        <f t="shared" si="4"/>
        <v>330120</v>
      </c>
      <c r="D36" s="53">
        <v>33020</v>
      </c>
      <c r="E36" s="53">
        <v>297100</v>
      </c>
      <c r="F36" s="48"/>
      <c r="G36" s="47"/>
      <c r="H36" s="133"/>
      <c r="I36" s="134"/>
    </row>
    <row r="37" spans="1:9" ht="14.25" customHeight="1" thickBot="1" x14ac:dyDescent="0.3">
      <c r="A37" s="106" t="s">
        <v>16</v>
      </c>
      <c r="B37" s="45">
        <v>2024</v>
      </c>
      <c r="C37" s="88">
        <f>D37+E37</f>
        <v>1561715.3599999999</v>
      </c>
      <c r="D37" s="89">
        <f t="shared" ref="D37:E39" si="5">D31+D34</f>
        <v>156215.35999999999</v>
      </c>
      <c r="E37" s="89">
        <f t="shared" si="5"/>
        <v>1405500</v>
      </c>
      <c r="F37" s="90"/>
      <c r="G37" s="46"/>
      <c r="H37" s="102" t="s">
        <v>40</v>
      </c>
      <c r="I37" s="104" t="s">
        <v>40</v>
      </c>
    </row>
    <row r="38" spans="1:9" ht="15" customHeight="1" thickBot="1" x14ac:dyDescent="0.3">
      <c r="A38" s="106"/>
      <c r="B38" s="32">
        <v>2025</v>
      </c>
      <c r="C38" s="91">
        <f t="shared" ref="C38:C39" si="6">D38+E38</f>
        <v>1062139</v>
      </c>
      <c r="D38" s="89">
        <f t="shared" si="5"/>
        <v>116839</v>
      </c>
      <c r="E38" s="89">
        <f t="shared" si="5"/>
        <v>945300</v>
      </c>
      <c r="F38" s="90"/>
      <c r="G38" s="46"/>
      <c r="H38" s="102"/>
      <c r="I38" s="104"/>
    </row>
    <row r="39" spans="1:9" ht="15" customHeight="1" thickBot="1" x14ac:dyDescent="0.3">
      <c r="A39" s="107"/>
      <c r="B39" s="32">
        <v>2026</v>
      </c>
      <c r="C39" s="92">
        <f t="shared" si="6"/>
        <v>2478455</v>
      </c>
      <c r="D39" s="93">
        <f t="shared" si="5"/>
        <v>247855</v>
      </c>
      <c r="E39" s="93">
        <f t="shared" si="5"/>
        <v>2230600</v>
      </c>
      <c r="F39" s="94"/>
      <c r="G39" s="49"/>
      <c r="H39" s="103"/>
      <c r="I39" s="105"/>
    </row>
    <row r="40" spans="1:9" ht="21.75" customHeight="1" thickBot="1" x14ac:dyDescent="0.3">
      <c r="A40" s="168" t="s">
        <v>38</v>
      </c>
      <c r="B40" s="169"/>
      <c r="C40" s="169"/>
      <c r="D40" s="169"/>
      <c r="E40" s="169"/>
      <c r="F40" s="169"/>
      <c r="G40" s="170"/>
      <c r="H40" s="54"/>
      <c r="I40" s="54"/>
    </row>
    <row r="41" spans="1:9" ht="12.95" customHeight="1" x14ac:dyDescent="0.25">
      <c r="A41" s="171" t="s">
        <v>39</v>
      </c>
      <c r="B41" s="41">
        <v>2024</v>
      </c>
      <c r="C41" s="44">
        <f t="shared" si="4"/>
        <v>0</v>
      </c>
      <c r="D41" s="69">
        <v>0</v>
      </c>
      <c r="E41" s="70">
        <v>0</v>
      </c>
      <c r="F41" s="41"/>
      <c r="G41" s="44"/>
      <c r="H41" s="138" t="s">
        <v>40</v>
      </c>
      <c r="I41" s="139" t="s">
        <v>40</v>
      </c>
    </row>
    <row r="42" spans="1:9" ht="12.95" customHeight="1" x14ac:dyDescent="0.25">
      <c r="A42" s="172"/>
      <c r="B42" s="9">
        <v>2025</v>
      </c>
      <c r="C42" s="10">
        <f t="shared" si="4"/>
        <v>0</v>
      </c>
      <c r="D42" s="71">
        <v>0</v>
      </c>
      <c r="E42" s="61">
        <v>0</v>
      </c>
      <c r="F42" s="9"/>
      <c r="G42" s="10"/>
      <c r="H42" s="102"/>
      <c r="I42" s="104"/>
    </row>
    <row r="43" spans="1:9" ht="12" customHeight="1" thickBot="1" x14ac:dyDescent="0.3">
      <c r="A43" s="173"/>
      <c r="B43" s="35">
        <v>2026</v>
      </c>
      <c r="C43" s="36">
        <f t="shared" si="4"/>
        <v>0</v>
      </c>
      <c r="D43" s="72">
        <v>0</v>
      </c>
      <c r="E43" s="62">
        <v>0</v>
      </c>
      <c r="F43" s="35"/>
      <c r="G43" s="36"/>
      <c r="H43" s="103"/>
      <c r="I43" s="105"/>
    </row>
    <row r="44" spans="1:9" ht="18.75" customHeight="1" thickBot="1" x14ac:dyDescent="0.3">
      <c r="A44" s="65" t="s">
        <v>18</v>
      </c>
      <c r="B44" s="66"/>
      <c r="C44" s="67"/>
      <c r="D44" s="67"/>
      <c r="E44" s="66"/>
      <c r="F44" s="68"/>
      <c r="G44" s="68"/>
      <c r="H44" s="66"/>
      <c r="I44" s="66"/>
    </row>
    <row r="45" spans="1:9" ht="20.25" customHeight="1" thickBot="1" x14ac:dyDescent="0.3">
      <c r="A45" s="111" t="s">
        <v>54</v>
      </c>
      <c r="B45" s="112"/>
      <c r="C45" s="112"/>
      <c r="D45" s="112"/>
      <c r="E45" s="112"/>
      <c r="F45" s="112"/>
      <c r="G45" s="113"/>
      <c r="H45" s="33"/>
      <c r="I45" s="34"/>
    </row>
    <row r="46" spans="1:9" ht="12.95" customHeight="1" x14ac:dyDescent="0.25">
      <c r="A46" s="114" t="s">
        <v>29</v>
      </c>
      <c r="B46" s="42">
        <v>2024</v>
      </c>
      <c r="C46" s="27">
        <v>0</v>
      </c>
      <c r="D46" s="27">
        <v>0</v>
      </c>
      <c r="E46" s="9"/>
      <c r="F46" s="9"/>
      <c r="G46" s="27"/>
      <c r="H46" s="132" t="s">
        <v>40</v>
      </c>
      <c r="I46" s="123" t="s">
        <v>40</v>
      </c>
    </row>
    <row r="47" spans="1:9" ht="12.95" customHeight="1" x14ac:dyDescent="0.25">
      <c r="A47" s="115"/>
      <c r="B47" s="30">
        <v>2025</v>
      </c>
      <c r="C47" s="27">
        <f t="shared" ref="C47:C57" si="7">D47+E47+F47</f>
        <v>10000</v>
      </c>
      <c r="D47" s="27">
        <v>10000</v>
      </c>
      <c r="E47" s="9"/>
      <c r="F47" s="9"/>
      <c r="G47" s="27"/>
      <c r="H47" s="132"/>
      <c r="I47" s="123"/>
    </row>
    <row r="48" spans="1:9" ht="13.5" customHeight="1" thickBot="1" x14ac:dyDescent="0.3">
      <c r="A48" s="116"/>
      <c r="B48" s="30">
        <v>2026</v>
      </c>
      <c r="C48" s="27">
        <f t="shared" si="7"/>
        <v>10000</v>
      </c>
      <c r="D48" s="27">
        <v>10000</v>
      </c>
      <c r="E48" s="9"/>
      <c r="F48" s="9"/>
      <c r="G48" s="27"/>
      <c r="H48" s="132"/>
      <c r="I48" s="123"/>
    </row>
    <row r="49" spans="1:9" ht="12.75" customHeight="1" x14ac:dyDescent="0.25">
      <c r="A49" s="117" t="s">
        <v>44</v>
      </c>
      <c r="B49" s="42">
        <v>2024</v>
      </c>
      <c r="C49" s="27">
        <v>90000</v>
      </c>
      <c r="D49" s="27">
        <v>90000</v>
      </c>
      <c r="E49" s="9"/>
      <c r="F49" s="9"/>
      <c r="G49" s="27"/>
      <c r="H49" s="132" t="s">
        <v>40</v>
      </c>
      <c r="I49" s="123" t="s">
        <v>40</v>
      </c>
    </row>
    <row r="50" spans="1:9" ht="14.25" customHeight="1" x14ac:dyDescent="0.25">
      <c r="A50" s="118"/>
      <c r="B50" s="30">
        <v>2025</v>
      </c>
      <c r="C50" s="27">
        <f t="shared" si="7"/>
        <v>10000</v>
      </c>
      <c r="D50" s="27">
        <v>10000</v>
      </c>
      <c r="E50" s="9"/>
      <c r="F50" s="9"/>
      <c r="G50" s="27"/>
      <c r="H50" s="132"/>
      <c r="I50" s="123"/>
    </row>
    <row r="51" spans="1:9" ht="17.25" customHeight="1" thickBot="1" x14ac:dyDescent="0.3">
      <c r="A51" s="119"/>
      <c r="B51" s="30">
        <v>2026</v>
      </c>
      <c r="C51" s="27">
        <f t="shared" si="7"/>
        <v>10000</v>
      </c>
      <c r="D51" s="27">
        <v>10000</v>
      </c>
      <c r="E51" s="9"/>
      <c r="F51" s="9"/>
      <c r="G51" s="27"/>
      <c r="H51" s="132"/>
      <c r="I51" s="123"/>
    </row>
    <row r="52" spans="1:9" ht="12.75" customHeight="1" x14ac:dyDescent="0.25">
      <c r="A52" s="114" t="s">
        <v>19</v>
      </c>
      <c r="B52" s="42">
        <v>2024</v>
      </c>
      <c r="C52" s="27">
        <v>48625</v>
      </c>
      <c r="D52" s="27">
        <v>48625</v>
      </c>
      <c r="E52" s="9"/>
      <c r="F52" s="9"/>
      <c r="G52" s="27"/>
      <c r="H52" s="132" t="s">
        <v>40</v>
      </c>
      <c r="I52" s="123" t="s">
        <v>40</v>
      </c>
    </row>
    <row r="53" spans="1:9" ht="12.75" customHeight="1" x14ac:dyDescent="0.25">
      <c r="A53" s="115"/>
      <c r="B53" s="30">
        <v>2025</v>
      </c>
      <c r="C53" s="27">
        <v>20000</v>
      </c>
      <c r="D53" s="27">
        <v>20000</v>
      </c>
      <c r="E53" s="9"/>
      <c r="F53" s="9"/>
      <c r="G53" s="27"/>
      <c r="H53" s="132"/>
      <c r="I53" s="123"/>
    </row>
    <row r="54" spans="1:9" ht="13.5" customHeight="1" thickBot="1" x14ac:dyDescent="0.3">
      <c r="A54" s="116"/>
      <c r="B54" s="30">
        <v>2026</v>
      </c>
      <c r="C54" s="27">
        <v>20000</v>
      </c>
      <c r="D54" s="27">
        <v>20000</v>
      </c>
      <c r="E54" s="9"/>
      <c r="F54" s="9"/>
      <c r="G54" s="27"/>
      <c r="H54" s="132"/>
      <c r="I54" s="123"/>
    </row>
    <row r="55" spans="1:9" ht="13.5" customHeight="1" x14ac:dyDescent="0.25">
      <c r="A55" s="117" t="s">
        <v>30</v>
      </c>
      <c r="B55" s="42">
        <v>2024</v>
      </c>
      <c r="C55" s="27">
        <v>0</v>
      </c>
      <c r="D55" s="27">
        <v>0</v>
      </c>
      <c r="E55" s="9"/>
      <c r="F55" s="9"/>
      <c r="G55" s="24"/>
      <c r="H55" s="132" t="s">
        <v>40</v>
      </c>
      <c r="I55" s="123" t="s">
        <v>40</v>
      </c>
    </row>
    <row r="56" spans="1:9" ht="14.25" customHeight="1" x14ac:dyDescent="0.25">
      <c r="A56" s="118"/>
      <c r="B56" s="30">
        <v>2025</v>
      </c>
      <c r="C56" s="27">
        <f t="shared" si="7"/>
        <v>10000</v>
      </c>
      <c r="D56" s="27">
        <v>10000</v>
      </c>
      <c r="E56" s="9"/>
      <c r="F56" s="9"/>
      <c r="G56" s="24"/>
      <c r="H56" s="132"/>
      <c r="I56" s="123"/>
    </row>
    <row r="57" spans="1:9" ht="11.25" customHeight="1" thickBot="1" x14ac:dyDescent="0.3">
      <c r="A57" s="119"/>
      <c r="B57" s="30">
        <v>2026</v>
      </c>
      <c r="C57" s="27">
        <f t="shared" si="7"/>
        <v>10000</v>
      </c>
      <c r="D57" s="27">
        <v>10000</v>
      </c>
      <c r="E57" s="9"/>
      <c r="F57" s="9"/>
      <c r="G57" s="24"/>
      <c r="H57" s="132"/>
      <c r="I57" s="123"/>
    </row>
    <row r="58" spans="1:9" ht="11.25" customHeight="1" x14ac:dyDescent="0.25">
      <c r="A58" s="124" t="s">
        <v>16</v>
      </c>
      <c r="B58" s="45">
        <v>2024</v>
      </c>
      <c r="C58" s="81">
        <f>C46+C49+C52+C55</f>
        <v>138625</v>
      </c>
      <c r="D58" s="81">
        <f>C58</f>
        <v>138625</v>
      </c>
      <c r="E58" s="82"/>
      <c r="F58" s="82"/>
      <c r="G58" s="31"/>
      <c r="H58" s="102" t="s">
        <v>40</v>
      </c>
      <c r="I58" s="104" t="s">
        <v>40</v>
      </c>
    </row>
    <row r="59" spans="1:9" ht="11.25" customHeight="1" x14ac:dyDescent="0.25">
      <c r="A59" s="125"/>
      <c r="B59" s="32">
        <v>2025</v>
      </c>
      <c r="C59" s="81">
        <f>C47+C50+C53+C56</f>
        <v>50000</v>
      </c>
      <c r="D59" s="81">
        <f>C59</f>
        <v>50000</v>
      </c>
      <c r="E59" s="82"/>
      <c r="F59" s="82"/>
      <c r="G59" s="31"/>
      <c r="H59" s="102"/>
      <c r="I59" s="104"/>
    </row>
    <row r="60" spans="1:9" ht="17.25" customHeight="1" thickBot="1" x14ac:dyDescent="0.3">
      <c r="A60" s="126"/>
      <c r="B60" s="32">
        <v>2026</v>
      </c>
      <c r="C60" s="83">
        <f>C48+C51+C54+C57</f>
        <v>50000</v>
      </c>
      <c r="D60" s="83">
        <f>C60</f>
        <v>50000</v>
      </c>
      <c r="E60" s="84"/>
      <c r="F60" s="84"/>
      <c r="G60" s="37"/>
      <c r="H60" s="103"/>
      <c r="I60" s="105"/>
    </row>
    <row r="61" spans="1:9" ht="19.5" customHeight="1" thickBot="1" x14ac:dyDescent="0.3">
      <c r="A61" s="111" t="s">
        <v>53</v>
      </c>
      <c r="B61" s="112"/>
      <c r="C61" s="112"/>
      <c r="D61" s="112"/>
      <c r="E61" s="112"/>
      <c r="F61" s="112"/>
      <c r="G61" s="113"/>
      <c r="H61" s="33"/>
      <c r="I61" s="34"/>
    </row>
    <row r="62" spans="1:9" ht="12.95" customHeight="1" x14ac:dyDescent="0.25">
      <c r="A62" s="120" t="s">
        <v>56</v>
      </c>
      <c r="B62" s="42">
        <v>2024</v>
      </c>
      <c r="C62" s="27">
        <v>1446245.85</v>
      </c>
      <c r="D62" s="27">
        <v>1446245.85</v>
      </c>
      <c r="E62" s="9"/>
      <c r="F62" s="9"/>
      <c r="G62" s="27"/>
      <c r="H62" s="132" t="s">
        <v>40</v>
      </c>
      <c r="I62" s="123" t="s">
        <v>40</v>
      </c>
    </row>
    <row r="63" spans="1:9" ht="12.95" customHeight="1" x14ac:dyDescent="0.25">
      <c r="A63" s="121"/>
      <c r="B63" s="30">
        <v>2025</v>
      </c>
      <c r="C63" s="27">
        <v>1194700</v>
      </c>
      <c r="D63" s="27">
        <v>1194700</v>
      </c>
      <c r="E63" s="9"/>
      <c r="F63" s="9"/>
      <c r="G63" s="27"/>
      <c r="H63" s="132"/>
      <c r="I63" s="123"/>
    </row>
    <row r="64" spans="1:9" ht="12.95" customHeight="1" thickBot="1" x14ac:dyDescent="0.3">
      <c r="A64" s="122"/>
      <c r="B64" s="30">
        <v>2026</v>
      </c>
      <c r="C64" s="27">
        <v>1215700</v>
      </c>
      <c r="D64" s="27">
        <v>1215700</v>
      </c>
      <c r="E64" s="9"/>
      <c r="F64" s="9"/>
      <c r="G64" s="27"/>
      <c r="H64" s="132"/>
      <c r="I64" s="123"/>
    </row>
    <row r="65" spans="1:9" ht="12.95" customHeight="1" x14ac:dyDescent="0.25">
      <c r="A65" s="155" t="s">
        <v>57</v>
      </c>
      <c r="B65" s="42">
        <v>2024</v>
      </c>
      <c r="C65" s="27">
        <v>100000</v>
      </c>
      <c r="D65" s="27">
        <v>100000</v>
      </c>
      <c r="E65" s="9"/>
      <c r="F65" s="9"/>
      <c r="G65" s="27"/>
      <c r="H65" s="132" t="s">
        <v>40</v>
      </c>
      <c r="I65" s="123" t="s">
        <v>40</v>
      </c>
    </row>
    <row r="66" spans="1:9" ht="12.95" customHeight="1" x14ac:dyDescent="0.25">
      <c r="A66" s="156"/>
      <c r="B66" s="30">
        <v>2025</v>
      </c>
      <c r="C66" s="27">
        <v>100000</v>
      </c>
      <c r="D66" s="27">
        <v>100000</v>
      </c>
      <c r="E66" s="9"/>
      <c r="F66" s="9"/>
      <c r="G66" s="27"/>
      <c r="H66" s="132"/>
      <c r="I66" s="123"/>
    </row>
    <row r="67" spans="1:9" ht="13.5" customHeight="1" thickBot="1" x14ac:dyDescent="0.3">
      <c r="A67" s="157"/>
      <c r="B67" s="30">
        <v>2026</v>
      </c>
      <c r="C67" s="27">
        <v>100000</v>
      </c>
      <c r="D67" s="27">
        <v>100000</v>
      </c>
      <c r="E67" s="9"/>
      <c r="F67" s="9"/>
      <c r="G67" s="27"/>
      <c r="H67" s="132"/>
      <c r="I67" s="123"/>
    </row>
    <row r="68" spans="1:9" ht="12.95" customHeight="1" x14ac:dyDescent="0.25">
      <c r="A68" s="120" t="s">
        <v>58</v>
      </c>
      <c r="B68" s="42">
        <v>2024</v>
      </c>
      <c r="C68" s="27">
        <v>600000</v>
      </c>
      <c r="D68" s="27">
        <v>600000</v>
      </c>
      <c r="E68" s="26"/>
      <c r="F68" s="9"/>
      <c r="G68" s="27"/>
      <c r="H68" s="132" t="s">
        <v>40</v>
      </c>
      <c r="I68" s="123" t="s">
        <v>40</v>
      </c>
    </row>
    <row r="69" spans="1:9" ht="12.95" customHeight="1" x14ac:dyDescent="0.25">
      <c r="A69" s="121"/>
      <c r="B69" s="30">
        <v>2025</v>
      </c>
      <c r="C69" s="27">
        <v>800000</v>
      </c>
      <c r="D69" s="27">
        <v>800000</v>
      </c>
      <c r="E69" s="26"/>
      <c r="F69" s="9"/>
      <c r="G69" s="27"/>
      <c r="H69" s="132"/>
      <c r="I69" s="123"/>
    </row>
    <row r="70" spans="1:9" ht="12.95" customHeight="1" thickBot="1" x14ac:dyDescent="0.3">
      <c r="A70" s="122"/>
      <c r="B70" s="30">
        <v>2026</v>
      </c>
      <c r="C70" s="27">
        <v>800000</v>
      </c>
      <c r="D70" s="27">
        <v>800000</v>
      </c>
      <c r="E70" s="26"/>
      <c r="F70" s="9"/>
      <c r="G70" s="27"/>
      <c r="H70" s="132"/>
      <c r="I70" s="123"/>
    </row>
    <row r="71" spans="1:9" ht="12.95" customHeight="1" x14ac:dyDescent="0.25">
      <c r="A71" s="117" t="s">
        <v>59</v>
      </c>
      <c r="B71" s="42">
        <v>2024</v>
      </c>
      <c r="C71" s="27">
        <f>D71+E71</f>
        <v>1133778</v>
      </c>
      <c r="D71" s="27">
        <v>113378</v>
      </c>
      <c r="E71" s="26">
        <v>1020400</v>
      </c>
      <c r="F71" s="9"/>
      <c r="G71" s="27"/>
      <c r="H71" s="132" t="s">
        <v>40</v>
      </c>
      <c r="I71" s="123" t="s">
        <v>40</v>
      </c>
    </row>
    <row r="72" spans="1:9" ht="12.95" customHeight="1" x14ac:dyDescent="0.25">
      <c r="A72" s="118"/>
      <c r="B72" s="30">
        <v>2025</v>
      </c>
      <c r="C72" s="27">
        <f t="shared" ref="C72:C73" si="8">D72+E72+F72</f>
        <v>0</v>
      </c>
      <c r="D72" s="27">
        <v>0</v>
      </c>
      <c r="E72" s="26">
        <v>0</v>
      </c>
      <c r="F72" s="9"/>
      <c r="G72" s="27"/>
      <c r="H72" s="132"/>
      <c r="I72" s="123"/>
    </row>
    <row r="73" spans="1:9" ht="46.5" customHeight="1" thickBot="1" x14ac:dyDescent="0.3">
      <c r="A73" s="119"/>
      <c r="B73" s="30">
        <v>2026</v>
      </c>
      <c r="C73" s="27">
        <f t="shared" si="8"/>
        <v>0</v>
      </c>
      <c r="D73" s="27">
        <v>0</v>
      </c>
      <c r="E73" s="26">
        <v>0</v>
      </c>
      <c r="F73" s="9"/>
      <c r="G73" s="27"/>
      <c r="H73" s="132"/>
      <c r="I73" s="123"/>
    </row>
    <row r="74" spans="1:9" ht="21.75" customHeight="1" x14ac:dyDescent="0.25">
      <c r="A74" s="117" t="s">
        <v>60</v>
      </c>
      <c r="B74" s="42">
        <v>2024</v>
      </c>
      <c r="C74" s="27">
        <f>D74+E74</f>
        <v>764556</v>
      </c>
      <c r="D74" s="27">
        <v>76456</v>
      </c>
      <c r="E74" s="30">
        <v>688100</v>
      </c>
      <c r="F74" s="32"/>
      <c r="G74" s="27"/>
      <c r="H74" s="132" t="s">
        <v>40</v>
      </c>
      <c r="I74" s="123" t="s">
        <v>40</v>
      </c>
    </row>
    <row r="75" spans="1:9" ht="21.75" customHeight="1" x14ac:dyDescent="0.25">
      <c r="A75" s="118"/>
      <c r="B75" s="30">
        <v>2025</v>
      </c>
      <c r="C75" s="27">
        <v>0</v>
      </c>
      <c r="D75" s="27">
        <v>0</v>
      </c>
      <c r="E75" s="30">
        <v>0</v>
      </c>
      <c r="F75" s="32"/>
      <c r="G75" s="27"/>
      <c r="H75" s="132"/>
      <c r="I75" s="123"/>
    </row>
    <row r="76" spans="1:9" ht="31.5" customHeight="1" thickBot="1" x14ac:dyDescent="0.3">
      <c r="A76" s="119"/>
      <c r="B76" s="30">
        <v>2026</v>
      </c>
      <c r="C76" s="27">
        <v>0</v>
      </c>
      <c r="D76" s="27">
        <v>0</v>
      </c>
      <c r="E76" s="30">
        <v>0</v>
      </c>
      <c r="F76" s="32"/>
      <c r="G76" s="27"/>
      <c r="H76" s="132"/>
      <c r="I76" s="123"/>
    </row>
    <row r="77" spans="1:9" ht="12.75" customHeight="1" x14ac:dyDescent="0.25">
      <c r="A77" s="108" t="s">
        <v>16</v>
      </c>
      <c r="B77" s="45">
        <v>2024</v>
      </c>
      <c r="C77" s="95">
        <f>D77+E77</f>
        <v>4044579.85</v>
      </c>
      <c r="D77" s="95">
        <f>D62+D65+D68+D71+D74</f>
        <v>2336079.85</v>
      </c>
      <c r="E77" s="96">
        <f>E71+E74</f>
        <v>1708500</v>
      </c>
      <c r="F77" s="86"/>
      <c r="G77" s="10"/>
      <c r="H77" s="102" t="s">
        <v>40</v>
      </c>
      <c r="I77" s="104" t="s">
        <v>40</v>
      </c>
    </row>
    <row r="78" spans="1:9" ht="17.25" customHeight="1" x14ac:dyDescent="0.25">
      <c r="A78" s="109"/>
      <c r="B78" s="32">
        <v>2025</v>
      </c>
      <c r="C78" s="95">
        <f>D78+E78</f>
        <v>2094700</v>
      </c>
      <c r="D78" s="95">
        <f>D63+D66+D69+D72+D75</f>
        <v>2094700</v>
      </c>
      <c r="E78" s="96">
        <f>E72+E75</f>
        <v>0</v>
      </c>
      <c r="F78" s="86"/>
      <c r="G78" s="10"/>
      <c r="H78" s="102"/>
      <c r="I78" s="104"/>
    </row>
    <row r="79" spans="1:9" ht="18" customHeight="1" thickBot="1" x14ac:dyDescent="0.3">
      <c r="A79" s="110"/>
      <c r="B79" s="32">
        <v>2026</v>
      </c>
      <c r="C79" s="97">
        <f>D79+E79</f>
        <v>2115700</v>
      </c>
      <c r="D79" s="97">
        <f>D64+D67+D70+D73+D76</f>
        <v>2115700</v>
      </c>
      <c r="E79" s="98">
        <f>E73+E76</f>
        <v>0</v>
      </c>
      <c r="F79" s="87"/>
      <c r="G79" s="36"/>
      <c r="H79" s="103"/>
      <c r="I79" s="105"/>
    </row>
    <row r="80" spans="1:9" ht="34.5" customHeight="1" thickBot="1" x14ac:dyDescent="0.3">
      <c r="A80" s="111" t="s">
        <v>52</v>
      </c>
      <c r="B80" s="112"/>
      <c r="C80" s="112"/>
      <c r="D80" s="112"/>
      <c r="E80" s="112"/>
      <c r="F80" s="112"/>
      <c r="G80" s="113"/>
      <c r="H80" s="33"/>
      <c r="I80" s="34"/>
    </row>
    <row r="81" spans="1:9" ht="12" customHeight="1" x14ac:dyDescent="0.25">
      <c r="A81" s="114" t="s">
        <v>61</v>
      </c>
      <c r="B81" s="42">
        <v>2024</v>
      </c>
      <c r="C81" s="27">
        <v>150000</v>
      </c>
      <c r="D81" s="27">
        <v>0</v>
      </c>
      <c r="E81" s="30"/>
      <c r="F81" s="30">
        <v>150000</v>
      </c>
      <c r="G81" s="27"/>
      <c r="H81" s="132" t="s">
        <v>40</v>
      </c>
      <c r="I81" s="123" t="s">
        <v>40</v>
      </c>
    </row>
    <row r="82" spans="1:9" ht="13.5" customHeight="1" x14ac:dyDescent="0.25">
      <c r="A82" s="115"/>
      <c r="B82" s="30">
        <v>2025</v>
      </c>
      <c r="C82" s="27">
        <v>0</v>
      </c>
      <c r="D82" s="27">
        <v>0</v>
      </c>
      <c r="E82" s="30"/>
      <c r="F82" s="30">
        <v>0</v>
      </c>
      <c r="G82" s="27"/>
      <c r="H82" s="132"/>
      <c r="I82" s="123"/>
    </row>
    <row r="83" spans="1:9" ht="21" customHeight="1" thickBot="1" x14ac:dyDescent="0.3">
      <c r="A83" s="116"/>
      <c r="B83" s="30">
        <v>2026</v>
      </c>
      <c r="C83" s="27">
        <v>0</v>
      </c>
      <c r="D83" s="27">
        <v>0</v>
      </c>
      <c r="E83" s="30"/>
      <c r="F83" s="30">
        <v>0</v>
      </c>
      <c r="G83" s="27"/>
      <c r="H83" s="132"/>
      <c r="I83" s="123"/>
    </row>
    <row r="84" spans="1:9" ht="12" customHeight="1" x14ac:dyDescent="0.25">
      <c r="A84" s="114" t="s">
        <v>20</v>
      </c>
      <c r="B84" s="42">
        <v>2024</v>
      </c>
      <c r="C84" s="27">
        <v>490000</v>
      </c>
      <c r="D84" s="27">
        <v>490000</v>
      </c>
      <c r="E84" s="26"/>
      <c r="F84" s="30"/>
      <c r="G84" s="27"/>
      <c r="H84" s="132" t="s">
        <v>40</v>
      </c>
      <c r="I84" s="123" t="s">
        <v>40</v>
      </c>
    </row>
    <row r="85" spans="1:9" ht="13.5" customHeight="1" x14ac:dyDescent="0.25">
      <c r="A85" s="115"/>
      <c r="B85" s="30">
        <v>2025</v>
      </c>
      <c r="C85" s="27">
        <v>150000</v>
      </c>
      <c r="D85" s="27">
        <v>150000</v>
      </c>
      <c r="E85" s="26"/>
      <c r="F85" s="30"/>
      <c r="G85" s="27"/>
      <c r="H85" s="132"/>
      <c r="I85" s="123"/>
    </row>
    <row r="86" spans="1:9" ht="18" customHeight="1" thickBot="1" x14ac:dyDescent="0.3">
      <c r="A86" s="116"/>
      <c r="B86" s="30">
        <v>2026</v>
      </c>
      <c r="C86" s="27">
        <v>150000</v>
      </c>
      <c r="D86" s="27">
        <v>150000</v>
      </c>
      <c r="E86" s="26"/>
      <c r="F86" s="30"/>
      <c r="G86" s="27"/>
      <c r="H86" s="132"/>
      <c r="I86" s="123"/>
    </row>
    <row r="87" spans="1:9" ht="17.25" customHeight="1" x14ac:dyDescent="0.25">
      <c r="A87" s="117" t="s">
        <v>45</v>
      </c>
      <c r="B87" s="42">
        <v>2024</v>
      </c>
      <c r="C87" s="27">
        <v>655346.88</v>
      </c>
      <c r="D87" s="27">
        <v>655346.88</v>
      </c>
      <c r="E87" s="26"/>
      <c r="F87" s="30"/>
      <c r="G87" s="27"/>
      <c r="H87" s="132" t="s">
        <v>40</v>
      </c>
      <c r="I87" s="123" t="s">
        <v>40</v>
      </c>
    </row>
    <row r="88" spans="1:9" ht="15.75" customHeight="1" x14ac:dyDescent="0.25">
      <c r="A88" s="118"/>
      <c r="B88" s="30">
        <v>2025</v>
      </c>
      <c r="C88" s="27">
        <v>601300</v>
      </c>
      <c r="D88" s="27">
        <v>601300</v>
      </c>
      <c r="E88" s="26"/>
      <c r="F88" s="30"/>
      <c r="G88" s="27"/>
      <c r="H88" s="132"/>
      <c r="I88" s="123"/>
    </row>
    <row r="89" spans="1:9" ht="15.75" customHeight="1" thickBot="1" x14ac:dyDescent="0.3">
      <c r="A89" s="119"/>
      <c r="B89" s="30">
        <v>2026</v>
      </c>
      <c r="C89" s="27">
        <v>601300</v>
      </c>
      <c r="D89" s="27">
        <v>601300</v>
      </c>
      <c r="E89" s="26"/>
      <c r="F89" s="30"/>
      <c r="G89" s="27"/>
      <c r="H89" s="132"/>
      <c r="I89" s="123"/>
    </row>
    <row r="90" spans="1:9" ht="14.25" customHeight="1" x14ac:dyDescent="0.25">
      <c r="A90" s="117" t="s">
        <v>21</v>
      </c>
      <c r="B90" s="42">
        <v>2024</v>
      </c>
      <c r="C90" s="27">
        <v>0</v>
      </c>
      <c r="D90" s="27">
        <v>0</v>
      </c>
      <c r="E90" s="26">
        <v>0</v>
      </c>
      <c r="F90" s="30"/>
      <c r="G90" s="27"/>
      <c r="H90" s="132" t="s">
        <v>40</v>
      </c>
      <c r="I90" s="123" t="s">
        <v>40</v>
      </c>
    </row>
    <row r="91" spans="1:9" ht="14.25" customHeight="1" x14ac:dyDescent="0.25">
      <c r="A91" s="118"/>
      <c r="B91" s="30">
        <v>2025</v>
      </c>
      <c r="C91" s="27">
        <f t="shared" ref="C91:C92" si="9">D91+E91+F91</f>
        <v>0</v>
      </c>
      <c r="D91" s="27">
        <v>0</v>
      </c>
      <c r="E91" s="26">
        <v>0</v>
      </c>
      <c r="F91" s="30"/>
      <c r="G91" s="27"/>
      <c r="H91" s="132"/>
      <c r="I91" s="123"/>
    </row>
    <row r="92" spans="1:9" ht="12.75" customHeight="1" thickBot="1" x14ac:dyDescent="0.3">
      <c r="A92" s="119"/>
      <c r="B92" s="30">
        <v>2026</v>
      </c>
      <c r="C92" s="27">
        <f t="shared" si="9"/>
        <v>0</v>
      </c>
      <c r="D92" s="27">
        <v>0</v>
      </c>
      <c r="E92" s="26">
        <v>0</v>
      </c>
      <c r="F92" s="30"/>
      <c r="G92" s="27"/>
      <c r="H92" s="132"/>
      <c r="I92" s="123"/>
    </row>
    <row r="93" spans="1:9" ht="16.5" customHeight="1" x14ac:dyDescent="0.25">
      <c r="A93" s="114" t="s">
        <v>22</v>
      </c>
      <c r="B93" s="42">
        <v>2024</v>
      </c>
      <c r="C93" s="27">
        <v>2113910.42</v>
      </c>
      <c r="D93" s="27">
        <v>2113910.42</v>
      </c>
      <c r="E93" s="26"/>
      <c r="F93" s="30"/>
      <c r="G93" s="27"/>
      <c r="H93" s="132" t="s">
        <v>40</v>
      </c>
      <c r="I93" s="123" t="s">
        <v>40</v>
      </c>
    </row>
    <row r="94" spans="1:9" ht="18.75" customHeight="1" x14ac:dyDescent="0.25">
      <c r="A94" s="115"/>
      <c r="B94" s="30">
        <v>2025</v>
      </c>
      <c r="C94" s="27">
        <v>879000</v>
      </c>
      <c r="D94" s="27">
        <v>879000</v>
      </c>
      <c r="E94" s="26"/>
      <c r="F94" s="30"/>
      <c r="G94" s="27"/>
      <c r="H94" s="132"/>
      <c r="I94" s="123"/>
    </row>
    <row r="95" spans="1:9" ht="19.5" customHeight="1" thickBot="1" x14ac:dyDescent="0.3">
      <c r="A95" s="116"/>
      <c r="B95" s="30">
        <v>2026</v>
      </c>
      <c r="C95" s="27">
        <v>880000</v>
      </c>
      <c r="D95" s="27">
        <v>880000</v>
      </c>
      <c r="E95" s="26"/>
      <c r="F95" s="30"/>
      <c r="G95" s="27"/>
      <c r="H95" s="132"/>
      <c r="I95" s="123"/>
    </row>
    <row r="96" spans="1:9" ht="12.95" customHeight="1" x14ac:dyDescent="0.25">
      <c r="A96" s="158" t="s">
        <v>23</v>
      </c>
      <c r="B96" s="42">
        <v>2024</v>
      </c>
      <c r="C96" s="27">
        <v>2105725.2799999998</v>
      </c>
      <c r="D96" s="27">
        <v>2105725.2799999998</v>
      </c>
      <c r="E96" s="26"/>
      <c r="F96" s="30"/>
      <c r="G96" s="27"/>
      <c r="H96" s="132" t="s">
        <v>40</v>
      </c>
      <c r="I96" s="123" t="s">
        <v>40</v>
      </c>
    </row>
    <row r="97" spans="1:9" ht="12.95" customHeight="1" x14ac:dyDescent="0.25">
      <c r="A97" s="159"/>
      <c r="B97" s="30">
        <v>2025</v>
      </c>
      <c r="C97" s="27">
        <v>1020000</v>
      </c>
      <c r="D97" s="27">
        <v>1020000</v>
      </c>
      <c r="E97" s="26"/>
      <c r="F97" s="30"/>
      <c r="G97" s="27"/>
      <c r="H97" s="132"/>
      <c r="I97" s="123"/>
    </row>
    <row r="98" spans="1:9" ht="12.95" customHeight="1" thickBot="1" x14ac:dyDescent="0.3">
      <c r="A98" s="160"/>
      <c r="B98" s="30">
        <v>2026</v>
      </c>
      <c r="C98" s="27">
        <v>1020000</v>
      </c>
      <c r="D98" s="27">
        <v>1020000</v>
      </c>
      <c r="E98" s="26"/>
      <c r="F98" s="30"/>
      <c r="G98" s="27"/>
      <c r="H98" s="132"/>
      <c r="I98" s="123"/>
    </row>
    <row r="99" spans="1:9" ht="12.95" customHeight="1" x14ac:dyDescent="0.25">
      <c r="A99" s="158" t="s">
        <v>24</v>
      </c>
      <c r="B99" s="42">
        <v>2024</v>
      </c>
      <c r="C99" s="27">
        <v>75779.86</v>
      </c>
      <c r="D99" s="27">
        <v>75779.86</v>
      </c>
      <c r="E99" s="26"/>
      <c r="F99" s="30"/>
      <c r="G99" s="27"/>
      <c r="H99" s="132" t="s">
        <v>40</v>
      </c>
      <c r="I99" s="123" t="s">
        <v>40</v>
      </c>
    </row>
    <row r="100" spans="1:9" ht="12.95" customHeight="1" x14ac:dyDescent="0.25">
      <c r="A100" s="159"/>
      <c r="B100" s="30">
        <v>2025</v>
      </c>
      <c r="C100" s="27">
        <v>65936</v>
      </c>
      <c r="D100" s="27">
        <v>65936</v>
      </c>
      <c r="E100" s="26"/>
      <c r="F100" s="30"/>
      <c r="G100" s="27"/>
      <c r="H100" s="132"/>
      <c r="I100" s="123"/>
    </row>
    <row r="101" spans="1:9" ht="12.95" customHeight="1" thickBot="1" x14ac:dyDescent="0.3">
      <c r="A101" s="160"/>
      <c r="B101" s="30">
        <v>2026</v>
      </c>
      <c r="C101" s="27">
        <v>65936</v>
      </c>
      <c r="D101" s="27">
        <v>65936</v>
      </c>
      <c r="E101" s="26"/>
      <c r="F101" s="30"/>
      <c r="G101" s="27"/>
      <c r="H101" s="132"/>
      <c r="I101" s="123"/>
    </row>
    <row r="102" spans="1:9" ht="12.95" customHeight="1" x14ac:dyDescent="0.25">
      <c r="A102" s="99" t="s">
        <v>16</v>
      </c>
      <c r="B102" s="45">
        <v>2024</v>
      </c>
      <c r="C102" s="81">
        <f>D102+E102+F102</f>
        <v>5590762.4400000004</v>
      </c>
      <c r="D102" s="81">
        <f>D84+D87+D90+D93+D96+D99+D81</f>
        <v>5440762.4400000004</v>
      </c>
      <c r="E102" s="82">
        <f>E84+E87+E90+E93+E96+E99</f>
        <v>0</v>
      </c>
      <c r="F102" s="81">
        <f>F84+F87+F90+F93+F96+F99+F81</f>
        <v>150000</v>
      </c>
      <c r="G102" s="10"/>
      <c r="H102" s="102" t="s">
        <v>40</v>
      </c>
      <c r="I102" s="104" t="s">
        <v>40</v>
      </c>
    </row>
    <row r="103" spans="1:9" ht="12.95" customHeight="1" x14ac:dyDescent="0.25">
      <c r="A103" s="100"/>
      <c r="B103" s="32">
        <v>2025</v>
      </c>
      <c r="C103" s="81">
        <f t="shared" ref="C103:C104" si="10">D103+E103</f>
        <v>2716236</v>
      </c>
      <c r="D103" s="81">
        <f>D85+D88+D91+D94+D97+D100+D82</f>
        <v>2716236</v>
      </c>
      <c r="E103" s="82">
        <f>E85+E88+E91+E94+E97+E100</f>
        <v>0</v>
      </c>
      <c r="F103" s="81">
        <f>F85+F88+F91+F94+F97+F100+F82</f>
        <v>0</v>
      </c>
      <c r="G103" s="10"/>
      <c r="H103" s="102"/>
      <c r="I103" s="104"/>
    </row>
    <row r="104" spans="1:9" ht="12.95" customHeight="1" thickBot="1" x14ac:dyDescent="0.3">
      <c r="A104" s="101"/>
      <c r="B104" s="32">
        <v>2026</v>
      </c>
      <c r="C104" s="81">
        <f t="shared" si="10"/>
        <v>2717236</v>
      </c>
      <c r="D104" s="83">
        <f>D86+D89+D92+D95+D98+D101+D83</f>
        <v>2717236</v>
      </c>
      <c r="E104" s="84">
        <f>E86+E89+E92+E95+E98+E101</f>
        <v>0</v>
      </c>
      <c r="F104" s="83">
        <f>F86+F89+F92+F95+F98+F101+F83</f>
        <v>0</v>
      </c>
      <c r="G104" s="36"/>
      <c r="H104" s="103"/>
      <c r="I104" s="105"/>
    </row>
    <row r="105" spans="1:9" ht="22.5" customHeight="1" thickBot="1" x14ac:dyDescent="0.3">
      <c r="A105" s="164" t="s">
        <v>51</v>
      </c>
      <c r="B105" s="165"/>
      <c r="C105" s="165"/>
      <c r="D105" s="165"/>
      <c r="E105" s="165"/>
      <c r="F105" s="165"/>
      <c r="G105" s="166"/>
      <c r="H105" s="38"/>
      <c r="I105" s="38"/>
    </row>
    <row r="106" spans="1:9" ht="24" customHeight="1" x14ac:dyDescent="0.25">
      <c r="A106" s="161" t="s">
        <v>25</v>
      </c>
      <c r="B106" s="42">
        <v>2024</v>
      </c>
      <c r="C106" s="40">
        <v>3177600</v>
      </c>
      <c r="D106" s="40">
        <v>1588800</v>
      </c>
      <c r="E106" s="39">
        <v>1588800</v>
      </c>
      <c r="F106" s="41"/>
      <c r="G106" s="40"/>
      <c r="H106" s="163" t="s">
        <v>40</v>
      </c>
      <c r="I106" s="162" t="s">
        <v>40</v>
      </c>
    </row>
    <row r="107" spans="1:9" ht="21.75" customHeight="1" x14ac:dyDescent="0.25">
      <c r="A107" s="118"/>
      <c r="B107" s="30">
        <v>2025</v>
      </c>
      <c r="C107" s="27">
        <v>2317200</v>
      </c>
      <c r="D107" s="27">
        <v>1158600</v>
      </c>
      <c r="E107" s="26">
        <v>1158600</v>
      </c>
      <c r="F107" s="9"/>
      <c r="G107" s="27"/>
      <c r="H107" s="132"/>
      <c r="I107" s="123"/>
    </row>
    <row r="108" spans="1:9" ht="31.5" customHeight="1" thickBot="1" x14ac:dyDescent="0.3">
      <c r="A108" s="119"/>
      <c r="B108" s="30">
        <v>2026</v>
      </c>
      <c r="C108" s="27">
        <v>2317200</v>
      </c>
      <c r="D108" s="27">
        <v>1158600</v>
      </c>
      <c r="E108" s="26">
        <v>1158600</v>
      </c>
      <c r="F108" s="9"/>
      <c r="G108" s="27"/>
      <c r="H108" s="132"/>
      <c r="I108" s="123"/>
    </row>
    <row r="109" spans="1:9" ht="12.95" customHeight="1" x14ac:dyDescent="0.25">
      <c r="A109" s="158" t="s">
        <v>27</v>
      </c>
      <c r="B109" s="42">
        <v>2024</v>
      </c>
      <c r="C109" s="27">
        <v>2186828.23</v>
      </c>
      <c r="D109" s="27">
        <v>2186828.23</v>
      </c>
      <c r="E109" s="26"/>
      <c r="F109" s="26"/>
      <c r="G109" s="27"/>
      <c r="H109" s="132" t="s">
        <v>40</v>
      </c>
      <c r="I109" s="123" t="s">
        <v>41</v>
      </c>
    </row>
    <row r="110" spans="1:9" ht="12.95" customHeight="1" x14ac:dyDescent="0.25">
      <c r="A110" s="159"/>
      <c r="B110" s="30">
        <v>2025</v>
      </c>
      <c r="C110" s="27">
        <v>2929200</v>
      </c>
      <c r="D110" s="27">
        <v>2929200</v>
      </c>
      <c r="E110" s="26"/>
      <c r="F110" s="26"/>
      <c r="G110" s="27"/>
      <c r="H110" s="132"/>
      <c r="I110" s="123"/>
    </row>
    <row r="111" spans="1:9" ht="12.95" customHeight="1" thickBot="1" x14ac:dyDescent="0.3">
      <c r="A111" s="160"/>
      <c r="B111" s="30">
        <v>2026</v>
      </c>
      <c r="C111" s="27">
        <v>2651400</v>
      </c>
      <c r="D111" s="27">
        <v>2651400</v>
      </c>
      <c r="E111" s="26"/>
      <c r="F111" s="26"/>
      <c r="G111" s="27"/>
      <c r="H111" s="132"/>
      <c r="I111" s="123"/>
    </row>
    <row r="112" spans="1:9" ht="12.95" customHeight="1" x14ac:dyDescent="0.25">
      <c r="A112" s="158" t="s">
        <v>26</v>
      </c>
      <c r="B112" s="42">
        <v>2024</v>
      </c>
      <c r="C112" s="27">
        <v>222119.42</v>
      </c>
      <c r="D112" s="27">
        <v>222119.42</v>
      </c>
      <c r="E112" s="26"/>
      <c r="F112" s="26"/>
      <c r="G112" s="27"/>
      <c r="H112" s="132" t="s">
        <v>40</v>
      </c>
      <c r="I112" s="123" t="s">
        <v>41</v>
      </c>
    </row>
    <row r="113" spans="1:9" ht="12.95" customHeight="1" x14ac:dyDescent="0.25">
      <c r="A113" s="159"/>
      <c r="B113" s="30">
        <v>2025</v>
      </c>
      <c r="C113" s="27">
        <v>259400</v>
      </c>
      <c r="D113" s="27">
        <v>259400</v>
      </c>
      <c r="E113" s="26"/>
      <c r="F113" s="26"/>
      <c r="G113" s="27"/>
      <c r="H113" s="132"/>
      <c r="I113" s="123"/>
    </row>
    <row r="114" spans="1:9" ht="12.95" customHeight="1" thickBot="1" x14ac:dyDescent="0.3">
      <c r="A114" s="160"/>
      <c r="B114" s="30">
        <v>2026</v>
      </c>
      <c r="C114" s="27">
        <v>267000</v>
      </c>
      <c r="D114" s="27">
        <v>267000</v>
      </c>
      <c r="E114" s="26"/>
      <c r="F114" s="26"/>
      <c r="G114" s="27"/>
      <c r="H114" s="132"/>
      <c r="I114" s="123"/>
    </row>
    <row r="115" spans="1:9" ht="12.95" customHeight="1" x14ac:dyDescent="0.25">
      <c r="A115" s="158" t="s">
        <v>28</v>
      </c>
      <c r="B115" s="42">
        <v>2024</v>
      </c>
      <c r="C115" s="27">
        <v>55030</v>
      </c>
      <c r="D115" s="27">
        <v>55030</v>
      </c>
      <c r="E115" s="26"/>
      <c r="F115" s="26"/>
      <c r="G115" s="27"/>
      <c r="H115" s="132" t="s">
        <v>40</v>
      </c>
      <c r="I115" s="123" t="s">
        <v>41</v>
      </c>
    </row>
    <row r="116" spans="1:9" ht="12.95" customHeight="1" x14ac:dyDescent="0.25">
      <c r="A116" s="159"/>
      <c r="B116" s="30">
        <v>2025</v>
      </c>
      <c r="C116" s="27">
        <v>10000</v>
      </c>
      <c r="D116" s="27">
        <v>10000</v>
      </c>
      <c r="E116" s="26"/>
      <c r="F116" s="26"/>
      <c r="G116" s="27"/>
      <c r="H116" s="132"/>
      <c r="I116" s="123"/>
    </row>
    <row r="117" spans="1:9" ht="12.95" customHeight="1" thickBot="1" x14ac:dyDescent="0.3">
      <c r="A117" s="160"/>
      <c r="B117" s="30">
        <v>2026</v>
      </c>
      <c r="C117" s="27">
        <v>10000</v>
      </c>
      <c r="D117" s="27">
        <v>10000</v>
      </c>
      <c r="E117" s="26"/>
      <c r="F117" s="26"/>
      <c r="G117" s="27"/>
      <c r="H117" s="132"/>
      <c r="I117" s="123"/>
    </row>
    <row r="118" spans="1:9" ht="14.25" customHeight="1" x14ac:dyDescent="0.25">
      <c r="A118" s="117" t="s">
        <v>21</v>
      </c>
      <c r="B118" s="42">
        <v>2024</v>
      </c>
      <c r="C118" s="27">
        <f>D118+E118</f>
        <v>915789.48</v>
      </c>
      <c r="D118" s="27">
        <v>45789.48</v>
      </c>
      <c r="E118" s="30">
        <v>870000</v>
      </c>
      <c r="F118" s="30"/>
      <c r="G118" s="27"/>
      <c r="H118" s="132" t="s">
        <v>40</v>
      </c>
      <c r="I118" s="134" t="s">
        <v>40</v>
      </c>
    </row>
    <row r="119" spans="1:9" ht="14.25" customHeight="1" x14ac:dyDescent="0.25">
      <c r="A119" s="118"/>
      <c r="B119" s="30">
        <v>2025</v>
      </c>
      <c r="C119" s="27">
        <f>D119+E119</f>
        <v>0</v>
      </c>
      <c r="D119" s="27">
        <v>0</v>
      </c>
      <c r="E119" s="30">
        <v>0</v>
      </c>
      <c r="F119" s="30"/>
      <c r="G119" s="27"/>
      <c r="H119" s="132"/>
      <c r="I119" s="175"/>
    </row>
    <row r="120" spans="1:9" ht="12.75" customHeight="1" thickBot="1" x14ac:dyDescent="0.3">
      <c r="A120" s="119"/>
      <c r="B120" s="30">
        <v>2026</v>
      </c>
      <c r="C120" s="27">
        <f>D120+E120</f>
        <v>0</v>
      </c>
      <c r="D120" s="27">
        <v>0</v>
      </c>
      <c r="E120" s="30">
        <v>0</v>
      </c>
      <c r="F120" s="30"/>
      <c r="G120" s="27"/>
      <c r="H120" s="132"/>
      <c r="I120" s="176"/>
    </row>
    <row r="121" spans="1:9" ht="12.95" customHeight="1" x14ac:dyDescent="0.25">
      <c r="A121" s="99" t="s">
        <v>16</v>
      </c>
      <c r="B121" s="45">
        <v>2024</v>
      </c>
      <c r="C121" s="81">
        <f t="shared" ref="C121:C123" si="11">D121+E121+F121</f>
        <v>6557367.1299999999</v>
      </c>
      <c r="D121" s="81">
        <f t="shared" ref="D121:E123" si="12">D106+D109+D112+D115+D118</f>
        <v>4098567.13</v>
      </c>
      <c r="E121" s="82">
        <f t="shared" si="12"/>
        <v>2458800</v>
      </c>
      <c r="F121" s="9"/>
      <c r="G121" s="10"/>
      <c r="H121" s="102" t="s">
        <v>40</v>
      </c>
      <c r="I121" s="104" t="s">
        <v>41</v>
      </c>
    </row>
    <row r="122" spans="1:9" ht="12.95" customHeight="1" x14ac:dyDescent="0.25">
      <c r="A122" s="100"/>
      <c r="B122" s="32">
        <v>2025</v>
      </c>
      <c r="C122" s="81">
        <f t="shared" si="11"/>
        <v>5515800</v>
      </c>
      <c r="D122" s="81">
        <f t="shared" si="12"/>
        <v>4357200</v>
      </c>
      <c r="E122" s="82">
        <f t="shared" si="12"/>
        <v>1158600</v>
      </c>
      <c r="F122" s="9"/>
      <c r="G122" s="10"/>
      <c r="H122" s="102"/>
      <c r="I122" s="104"/>
    </row>
    <row r="123" spans="1:9" ht="12.95" customHeight="1" thickBot="1" x14ac:dyDescent="0.3">
      <c r="A123" s="101"/>
      <c r="B123" s="32">
        <v>2026</v>
      </c>
      <c r="C123" s="83">
        <f t="shared" si="11"/>
        <v>5245600</v>
      </c>
      <c r="D123" s="83">
        <f t="shared" si="12"/>
        <v>4087000</v>
      </c>
      <c r="E123" s="84">
        <f t="shared" si="12"/>
        <v>1158600</v>
      </c>
      <c r="F123" s="35"/>
      <c r="G123" s="36"/>
      <c r="H123" s="103"/>
      <c r="I123" s="105"/>
    </row>
    <row r="124" spans="1:9" ht="22.5" customHeight="1" thickBot="1" x14ac:dyDescent="0.3">
      <c r="A124" s="164" t="s">
        <v>50</v>
      </c>
      <c r="B124" s="165"/>
      <c r="C124" s="165"/>
      <c r="D124" s="165"/>
      <c r="E124" s="165"/>
      <c r="F124" s="165"/>
      <c r="G124" s="166"/>
      <c r="H124" s="38"/>
      <c r="I124" s="38"/>
    </row>
    <row r="125" spans="1:9" ht="17.25" customHeight="1" x14ac:dyDescent="0.25">
      <c r="A125" s="167" t="s">
        <v>49</v>
      </c>
      <c r="B125" s="41">
        <v>2024</v>
      </c>
      <c r="C125" s="73">
        <f t="shared" ref="C125:C127" si="13">D125+E125+F125</f>
        <v>110670</v>
      </c>
      <c r="D125" s="44">
        <v>110670</v>
      </c>
      <c r="E125" s="41">
        <v>0</v>
      </c>
      <c r="F125" s="41"/>
      <c r="G125" s="44"/>
      <c r="H125" s="138" t="s">
        <v>40</v>
      </c>
      <c r="I125" s="139" t="s">
        <v>40</v>
      </c>
    </row>
    <row r="126" spans="1:9" ht="15" customHeight="1" x14ac:dyDescent="0.25">
      <c r="A126" s="125"/>
      <c r="B126" s="9">
        <v>2025</v>
      </c>
      <c r="C126" s="74">
        <f t="shared" si="13"/>
        <v>110670</v>
      </c>
      <c r="D126" s="10">
        <v>110670</v>
      </c>
      <c r="E126" s="9">
        <v>0</v>
      </c>
      <c r="F126" s="9"/>
      <c r="G126" s="10"/>
      <c r="H126" s="102"/>
      <c r="I126" s="104"/>
    </row>
    <row r="127" spans="1:9" ht="33" customHeight="1" thickBot="1" x14ac:dyDescent="0.3">
      <c r="A127" s="126"/>
      <c r="B127" s="35">
        <v>2026</v>
      </c>
      <c r="C127" s="75">
        <f t="shared" si="13"/>
        <v>110670</v>
      </c>
      <c r="D127" s="36">
        <v>110670</v>
      </c>
      <c r="E127" s="35">
        <v>0</v>
      </c>
      <c r="F127" s="35"/>
      <c r="G127" s="36"/>
      <c r="H127" s="103"/>
      <c r="I127" s="105"/>
    </row>
    <row r="128" spans="1:9" ht="12.95" customHeight="1" x14ac:dyDescent="0.25">
      <c r="A128" s="43" t="s">
        <v>48</v>
      </c>
      <c r="B128" s="41">
        <v>2024</v>
      </c>
      <c r="C128" s="85">
        <f>D128+E128+F128</f>
        <v>19424464.609999999</v>
      </c>
      <c r="D128" s="85">
        <f t="shared" ref="D128:F130" si="14">D13+D17+D27+D37+D41+D58+D77+D102+D121+D125</f>
        <v>12397994.280000001</v>
      </c>
      <c r="E128" s="85">
        <f t="shared" si="14"/>
        <v>6626470.3300000001</v>
      </c>
      <c r="F128" s="85">
        <f t="shared" si="14"/>
        <v>400000</v>
      </c>
      <c r="G128" s="29"/>
      <c r="H128" s="11"/>
      <c r="I128" s="11"/>
    </row>
    <row r="129" spans="1:9" ht="12.95" customHeight="1" x14ac:dyDescent="0.25">
      <c r="A129" s="3"/>
      <c r="B129" s="9">
        <v>2025</v>
      </c>
      <c r="C129" s="81">
        <f>D129+E129+F129</f>
        <v>12465343.1</v>
      </c>
      <c r="D129" s="81">
        <f t="shared" si="14"/>
        <v>9546382.7899999991</v>
      </c>
      <c r="E129" s="85">
        <f t="shared" si="14"/>
        <v>2918960.31</v>
      </c>
      <c r="F129" s="85">
        <f t="shared" si="14"/>
        <v>0</v>
      </c>
      <c r="G129" s="8"/>
      <c r="H129" s="3"/>
      <c r="I129" s="3"/>
    </row>
    <row r="130" spans="1:9" ht="12.95" customHeight="1" thickBot="1" x14ac:dyDescent="0.3">
      <c r="A130" s="3"/>
      <c r="B130" s="35">
        <v>2026</v>
      </c>
      <c r="C130" s="81">
        <f>D130+E130+F130</f>
        <v>15527253.9</v>
      </c>
      <c r="D130" s="81">
        <f t="shared" si="14"/>
        <v>9431864.9900000002</v>
      </c>
      <c r="E130" s="85">
        <f t="shared" si="14"/>
        <v>6095388.9100000001</v>
      </c>
      <c r="F130" s="85">
        <f t="shared" si="14"/>
        <v>0</v>
      </c>
      <c r="G130" s="8"/>
      <c r="H130" s="3"/>
      <c r="I130" s="3"/>
    </row>
    <row r="131" spans="1:9" ht="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 x14ac:dyDescent="0.25">
      <c r="A132" s="2" t="s">
        <v>55</v>
      </c>
      <c r="B132" s="19" t="s">
        <v>42</v>
      </c>
      <c r="C132" s="19"/>
    </row>
    <row r="134" spans="1:9" x14ac:dyDescent="0.25">
      <c r="A134" s="20" t="s">
        <v>43</v>
      </c>
    </row>
  </sheetData>
  <mergeCells count="126">
    <mergeCell ref="A124:G124"/>
    <mergeCell ref="A125:A127"/>
    <mergeCell ref="H125:H127"/>
    <mergeCell ref="I125:I127"/>
    <mergeCell ref="A30:G30"/>
    <mergeCell ref="A40:G40"/>
    <mergeCell ref="A45:G45"/>
    <mergeCell ref="H34:H36"/>
    <mergeCell ref="I34:I36"/>
    <mergeCell ref="A41:A43"/>
    <mergeCell ref="H41:H43"/>
    <mergeCell ref="I41:I43"/>
    <mergeCell ref="A31:A33"/>
    <mergeCell ref="H31:H33"/>
    <mergeCell ref="I31:I33"/>
    <mergeCell ref="I96:I98"/>
    <mergeCell ref="A74:A76"/>
    <mergeCell ref="A81:A83"/>
    <mergeCell ref="H81:H83"/>
    <mergeCell ref="I81:I83"/>
    <mergeCell ref="A118:A120"/>
    <mergeCell ref="H118:H120"/>
    <mergeCell ref="I118:I120"/>
    <mergeCell ref="H74:H76"/>
    <mergeCell ref="A112:A114"/>
    <mergeCell ref="A115:A117"/>
    <mergeCell ref="H96:H98"/>
    <mergeCell ref="A106:A108"/>
    <mergeCell ref="I115:I117"/>
    <mergeCell ref="H99:H101"/>
    <mergeCell ref="H109:H111"/>
    <mergeCell ref="H112:H114"/>
    <mergeCell ref="H115:H117"/>
    <mergeCell ref="I106:I108"/>
    <mergeCell ref="I99:I101"/>
    <mergeCell ref="H106:H108"/>
    <mergeCell ref="I109:I111"/>
    <mergeCell ref="I112:I114"/>
    <mergeCell ref="A99:A101"/>
    <mergeCell ref="A105:G105"/>
    <mergeCell ref="H93:H95"/>
    <mergeCell ref="A96:A98"/>
    <mergeCell ref="H87:H89"/>
    <mergeCell ref="H90:H92"/>
    <mergeCell ref="A109:A111"/>
    <mergeCell ref="I46:I48"/>
    <mergeCell ref="I49:I51"/>
    <mergeCell ref="H55:H57"/>
    <mergeCell ref="I55:I57"/>
    <mergeCell ref="I52:I54"/>
    <mergeCell ref="H46:H48"/>
    <mergeCell ref="H49:H51"/>
    <mergeCell ref="H62:H64"/>
    <mergeCell ref="H68:H70"/>
    <mergeCell ref="H65:H67"/>
    <mergeCell ref="I58:I60"/>
    <mergeCell ref="A52:A54"/>
    <mergeCell ref="H52:H54"/>
    <mergeCell ref="I84:I86"/>
    <mergeCell ref="I87:I89"/>
    <mergeCell ref="I93:I95"/>
    <mergeCell ref="I90:I92"/>
    <mergeCell ref="A65:A67"/>
    <mergeCell ref="I68:I70"/>
    <mergeCell ref="A71:A73"/>
    <mergeCell ref="H71:H73"/>
    <mergeCell ref="I71:I73"/>
    <mergeCell ref="I65:I67"/>
    <mergeCell ref="A90:A92"/>
    <mergeCell ref="I74:I76"/>
    <mergeCell ref="A87:A89"/>
    <mergeCell ref="H84:H86"/>
    <mergeCell ref="A1:I1"/>
    <mergeCell ref="A2:I2"/>
    <mergeCell ref="A3:I3"/>
    <mergeCell ref="A4:I4"/>
    <mergeCell ref="H17:H19"/>
    <mergeCell ref="I17:I19"/>
    <mergeCell ref="A17:A19"/>
    <mergeCell ref="H5:H7"/>
    <mergeCell ref="C7:C8"/>
    <mergeCell ref="D7:F7"/>
    <mergeCell ref="A5:A8"/>
    <mergeCell ref="B5:B8"/>
    <mergeCell ref="C5:F6"/>
    <mergeCell ref="A12:G12"/>
    <mergeCell ref="A13:A15"/>
    <mergeCell ref="H13:H15"/>
    <mergeCell ref="I13:I15"/>
    <mergeCell ref="A16:G16"/>
    <mergeCell ref="A11:G11"/>
    <mergeCell ref="A34:A36"/>
    <mergeCell ref="A20:G20"/>
    <mergeCell ref="A27:A29"/>
    <mergeCell ref="A21:A23"/>
    <mergeCell ref="H21:H23"/>
    <mergeCell ref="I21:I23"/>
    <mergeCell ref="A24:A26"/>
    <mergeCell ref="H24:H26"/>
    <mergeCell ref="I24:I26"/>
    <mergeCell ref="H27:H29"/>
    <mergeCell ref="I27:I29"/>
    <mergeCell ref="A121:A123"/>
    <mergeCell ref="H121:H123"/>
    <mergeCell ref="I121:I123"/>
    <mergeCell ref="A37:A39"/>
    <mergeCell ref="H37:H39"/>
    <mergeCell ref="I37:I39"/>
    <mergeCell ref="A77:A79"/>
    <mergeCell ref="H77:H79"/>
    <mergeCell ref="I77:I79"/>
    <mergeCell ref="A102:A104"/>
    <mergeCell ref="H102:H104"/>
    <mergeCell ref="I102:I104"/>
    <mergeCell ref="A80:G80"/>
    <mergeCell ref="A46:A48"/>
    <mergeCell ref="A49:A51"/>
    <mergeCell ref="A62:A64"/>
    <mergeCell ref="A55:A57"/>
    <mergeCell ref="I62:I64"/>
    <mergeCell ref="A61:G61"/>
    <mergeCell ref="A58:A60"/>
    <mergeCell ref="H58:H60"/>
    <mergeCell ref="A84:A86"/>
    <mergeCell ref="A93:A95"/>
    <mergeCell ref="A68:A70"/>
  </mergeCells>
  <pageMargins left="0" right="0" top="0" bottom="0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Адм. Тесово</dc:creator>
  <cp:lastModifiedBy>User</cp:lastModifiedBy>
  <cp:lastPrinted>2024-12-11T08:00:44Z</cp:lastPrinted>
  <dcterms:created xsi:type="dcterms:W3CDTF">2021-10-14T08:38:45Z</dcterms:created>
  <dcterms:modified xsi:type="dcterms:W3CDTF">2024-12-12T08:18:10Z</dcterms:modified>
</cp:coreProperties>
</file>